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16c5e3e43f52fd62/"/>
    </mc:Choice>
  </mc:AlternateContent>
  <xr:revisionPtr revIDLastSave="0" documentId="14_{AA54BA10-73F5-4DE6-9A2A-95FBBECE46D0}" xr6:coauthVersionLast="47" xr6:coauthVersionMax="47" xr10:uidLastSave="{00000000-0000-0000-0000-000000000000}"/>
  <bookViews>
    <workbookView xWindow="-108" yWindow="-108" windowWidth="23256" windowHeight="12456" firstSheet="1" activeTab="4" xr2:uid="{C07FAEC2-1C75-4CCE-8084-A7429DD19D47}"/>
  </bookViews>
  <sheets>
    <sheet name="Cover Sheet" sheetId="15" r:id="rId1"/>
    <sheet name="Dashboard View" sheetId="17" r:id="rId2"/>
    <sheet name="Sales by Day" sheetId="14" r:id="rId3"/>
    <sheet name="Sales Information" sheetId="13" r:id="rId4"/>
    <sheet name="Card Costs + Results" sheetId="2" r:id="rId5"/>
    <sheet name="Chart Data" sheetId="18"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I5" i="2"/>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6" i="13"/>
  <c r="T67" i="13"/>
  <c r="T68" i="13"/>
  <c r="T69" i="13"/>
  <c r="T70" i="13"/>
  <c r="T71" i="13"/>
  <c r="T72" i="13"/>
  <c r="T73" i="13"/>
  <c r="T74" i="13"/>
  <c r="T75" i="13"/>
  <c r="T76" i="13"/>
  <c r="T77" i="13"/>
  <c r="T78" i="13"/>
  <c r="T79" i="13"/>
  <c r="T80" i="13"/>
  <c r="T81" i="13"/>
  <c r="T82" i="13"/>
  <c r="T83" i="13"/>
  <c r="T84" i="13"/>
  <c r="T85" i="13"/>
  <c r="T86" i="13"/>
  <c r="T87" i="13"/>
  <c r="T88" i="13"/>
  <c r="T89" i="13"/>
  <c r="T90" i="13"/>
  <c r="T91" i="13"/>
  <c r="T92" i="13"/>
  <c r="T93" i="13"/>
  <c r="T94" i="13"/>
  <c r="T95" i="13"/>
  <c r="T96" i="13"/>
  <c r="T97" i="13"/>
  <c r="T98" i="13"/>
  <c r="T99" i="13"/>
  <c r="T100" i="13"/>
  <c r="T101" i="13"/>
  <c r="T102" i="13"/>
  <c r="T103" i="13"/>
  <c r="T104" i="13"/>
  <c r="T105" i="13"/>
  <c r="T106" i="13"/>
  <c r="T107" i="13"/>
  <c r="T108" i="13"/>
  <c r="T109" i="13"/>
  <c r="T110" i="13"/>
  <c r="T111" i="13"/>
  <c r="T112" i="13"/>
  <c r="T113" i="13"/>
  <c r="T114" i="13"/>
  <c r="T115" i="13"/>
  <c r="T116" i="13"/>
  <c r="T117" i="13"/>
  <c r="T118" i="13"/>
  <c r="T119" i="13"/>
  <c r="T120" i="13"/>
  <c r="T121" i="13"/>
  <c r="T122" i="13"/>
  <c r="T123" i="13"/>
  <c r="T124" i="13"/>
  <c r="T125" i="13"/>
  <c r="T126" i="13"/>
  <c r="T127" i="13"/>
  <c r="T128" i="13"/>
  <c r="T129" i="13"/>
  <c r="T130" i="13"/>
  <c r="T131" i="13"/>
  <c r="T132" i="13"/>
  <c r="T133" i="13"/>
  <c r="T134" i="13"/>
  <c r="T135" i="13"/>
  <c r="T136" i="13"/>
  <c r="T137" i="13"/>
  <c r="T138" i="13"/>
  <c r="T139" i="13"/>
  <c r="T140" i="13"/>
  <c r="T141" i="13"/>
  <c r="T142" i="13"/>
  <c r="T143" i="13"/>
  <c r="T144" i="13"/>
  <c r="T145" i="13"/>
  <c r="T146" i="13"/>
  <c r="T147" i="13"/>
  <c r="T148" i="13"/>
  <c r="T149" i="13"/>
  <c r="T150" i="13"/>
  <c r="T151" i="13"/>
  <c r="T152" i="13"/>
  <c r="T153" i="13"/>
  <c r="T154" i="13"/>
  <c r="T155" i="13"/>
  <c r="T156" i="13"/>
  <c r="T157" i="13"/>
  <c r="T158" i="13"/>
  <c r="T159" i="13"/>
  <c r="T160" i="13"/>
  <c r="T161" i="13"/>
  <c r="T162" i="13"/>
  <c r="T163" i="13"/>
  <c r="T164" i="13"/>
  <c r="T165" i="13"/>
  <c r="T166" i="13"/>
  <c r="T167" i="13"/>
  <c r="T168" i="13"/>
  <c r="T169" i="13"/>
  <c r="T170" i="13"/>
  <c r="T171" i="13"/>
  <c r="T172" i="13"/>
  <c r="T173" i="13"/>
  <c r="T174" i="13"/>
  <c r="T175" i="13"/>
  <c r="T176" i="13"/>
  <c r="T177" i="13"/>
  <c r="T178" i="13"/>
  <c r="T179" i="13"/>
  <c r="T180" i="13"/>
  <c r="T181" i="13"/>
  <c r="T182" i="13"/>
  <c r="T183" i="13"/>
  <c r="T184" i="13"/>
  <c r="T185" i="13"/>
  <c r="T186" i="13"/>
  <c r="T187" i="13"/>
  <c r="T188" i="13"/>
  <c r="T189" i="13"/>
  <c r="T190" i="13"/>
  <c r="T191" i="13"/>
  <c r="T192" i="13"/>
  <c r="T193" i="13"/>
  <c r="T194" i="13"/>
  <c r="T195" i="13"/>
  <c r="T196" i="13"/>
  <c r="T197" i="13"/>
  <c r="T198" i="13"/>
  <c r="T199" i="13"/>
  <c r="T200" i="13"/>
  <c r="T201" i="13"/>
  <c r="T202" i="13"/>
  <c r="T203" i="13"/>
  <c r="T204" i="13"/>
  <c r="T205" i="13"/>
  <c r="T206" i="13"/>
  <c r="T207" i="13"/>
  <c r="T208" i="13"/>
  <c r="T209" i="13"/>
  <c r="T210" i="13"/>
  <c r="T211" i="13"/>
  <c r="T212" i="13"/>
  <c r="T213" i="13"/>
  <c r="T214" i="13"/>
  <c r="T215" i="13"/>
  <c r="T216" i="13"/>
  <c r="T217" i="13"/>
  <c r="T218" i="13"/>
  <c r="T219" i="13"/>
  <c r="T220" i="13"/>
  <c r="T221" i="13"/>
  <c r="T222" i="13"/>
  <c r="T223" i="13"/>
  <c r="T224" i="13"/>
  <c r="T225" i="13"/>
  <c r="T226" i="13"/>
  <c r="T227" i="13"/>
  <c r="T228" i="13"/>
  <c r="T229" i="13"/>
  <c r="T230" i="13"/>
  <c r="T231" i="13"/>
  <c r="T232" i="13"/>
  <c r="T233" i="13"/>
  <c r="T234" i="13"/>
  <c r="T235" i="13"/>
  <c r="T236" i="13"/>
  <c r="T237" i="13"/>
  <c r="T238" i="13"/>
  <c r="T239" i="13"/>
  <c r="T240" i="13"/>
  <c r="T241" i="13"/>
  <c r="T242" i="13"/>
  <c r="T243" i="13"/>
  <c r="T244" i="13"/>
  <c r="T245" i="13"/>
  <c r="T246" i="13"/>
  <c r="T247" i="13"/>
  <c r="T248" i="13"/>
  <c r="T249" i="13"/>
  <c r="T250" i="13"/>
  <c r="T251" i="13"/>
  <c r="T252" i="13"/>
  <c r="T253" i="13"/>
  <c r="T254" i="13"/>
  <c r="T255" i="13"/>
  <c r="T256" i="13"/>
  <c r="T257" i="13"/>
  <c r="T258" i="13"/>
  <c r="T259" i="13"/>
  <c r="T260" i="13"/>
  <c r="T261" i="13"/>
  <c r="T262" i="13"/>
  <c r="T263" i="13"/>
  <c r="T264" i="13"/>
  <c r="T265" i="13"/>
  <c r="T266" i="13"/>
  <c r="T267" i="13"/>
  <c r="T268" i="13"/>
  <c r="T269" i="13"/>
  <c r="T270" i="13"/>
  <c r="T271" i="13"/>
  <c r="T272" i="13"/>
  <c r="T273" i="13"/>
  <c r="T274" i="13"/>
  <c r="T275" i="13"/>
  <c r="T276" i="13"/>
  <c r="T277" i="13"/>
  <c r="T278" i="13"/>
  <c r="T279" i="13"/>
  <c r="T280" i="13"/>
  <c r="T281" i="13"/>
  <c r="T282" i="13"/>
  <c r="T283" i="13"/>
  <c r="T284" i="13"/>
  <c r="T285" i="13"/>
  <c r="T286" i="13"/>
  <c r="T287" i="13"/>
  <c r="T288" i="13"/>
  <c r="T289" i="13"/>
  <c r="T290" i="13"/>
  <c r="T291" i="13"/>
  <c r="T292" i="13"/>
  <c r="T293" i="13"/>
  <c r="T294" i="13"/>
  <c r="T295" i="13"/>
  <c r="T296" i="13"/>
  <c r="T297" i="13"/>
  <c r="T298" i="13"/>
  <c r="T299" i="13"/>
  <c r="T300" i="13"/>
  <c r="T301" i="13"/>
  <c r="T302" i="13"/>
  <c r="T303" i="13"/>
  <c r="T304" i="13"/>
  <c r="T305" i="13"/>
  <c r="T306" i="13"/>
  <c r="T307" i="13"/>
  <c r="T308" i="13"/>
  <c r="T309" i="13"/>
  <c r="T310" i="13"/>
  <c r="T311" i="13"/>
  <c r="T312" i="13"/>
  <c r="T313" i="13"/>
  <c r="T314" i="13"/>
  <c r="T315" i="13"/>
  <c r="T316" i="13"/>
  <c r="T317" i="13"/>
  <c r="T318" i="13"/>
  <c r="T319" i="13"/>
  <c r="T320" i="13"/>
  <c r="T321" i="13"/>
  <c r="T322" i="13"/>
  <c r="T323" i="13"/>
  <c r="T324" i="13"/>
  <c r="T325" i="13"/>
  <c r="T326" i="13"/>
  <c r="T327" i="13"/>
  <c r="T328" i="13"/>
  <c r="T329" i="13"/>
  <c r="T330" i="13"/>
  <c r="T331" i="13"/>
  <c r="T332" i="13"/>
  <c r="T333" i="13"/>
  <c r="T334" i="13"/>
  <c r="T335" i="13"/>
  <c r="T336" i="13"/>
  <c r="T337" i="13"/>
  <c r="T338" i="13"/>
  <c r="T339" i="13"/>
  <c r="T340" i="13"/>
  <c r="T341" i="13"/>
  <c r="T342" i="13"/>
  <c r="T343" i="13"/>
  <c r="T344" i="13"/>
  <c r="T345" i="13"/>
  <c r="T346" i="13"/>
  <c r="T347" i="13"/>
  <c r="T348" i="13"/>
  <c r="T349" i="13"/>
  <c r="T350" i="13"/>
  <c r="T351" i="13"/>
  <c r="T352" i="13"/>
  <c r="T353" i="13"/>
  <c r="T354" i="13"/>
  <c r="T355" i="13"/>
  <c r="T356" i="13"/>
  <c r="T357" i="13"/>
  <c r="T358" i="13"/>
  <c r="T359" i="13"/>
  <c r="T360" i="13"/>
  <c r="T361" i="13"/>
  <c r="T362" i="13"/>
  <c r="T363" i="13"/>
  <c r="T364" i="13"/>
  <c r="T365" i="13"/>
  <c r="T366" i="13"/>
  <c r="T367" i="13"/>
  <c r="T368" i="13"/>
  <c r="T369" i="13"/>
  <c r="T370" i="13"/>
  <c r="T371" i="13"/>
  <c r="T372" i="13"/>
  <c r="T373" i="13"/>
  <c r="T374" i="13"/>
  <c r="T375" i="13"/>
  <c r="T376" i="13"/>
  <c r="T377" i="13"/>
  <c r="T378" i="13"/>
  <c r="T379" i="13"/>
  <c r="T380" i="13"/>
  <c r="T381" i="13"/>
  <c r="T382" i="13"/>
  <c r="T383" i="13"/>
  <c r="T384" i="13"/>
  <c r="T385" i="13"/>
  <c r="T386" i="13"/>
  <c r="T387" i="13"/>
  <c r="T388" i="13"/>
  <c r="T389" i="13"/>
  <c r="T390" i="13"/>
  <c r="T391" i="13"/>
  <c r="T392" i="13"/>
  <c r="T393" i="13"/>
  <c r="T394" i="13"/>
  <c r="T395" i="13"/>
  <c r="T396" i="13"/>
  <c r="T397" i="13"/>
  <c r="T398" i="13"/>
  <c r="T399" i="13"/>
  <c r="T400" i="13"/>
  <c r="T401" i="13"/>
  <c r="T402" i="13"/>
  <c r="T403" i="13"/>
  <c r="T404" i="13"/>
  <c r="T405" i="13"/>
  <c r="T406" i="13"/>
  <c r="T407" i="13"/>
  <c r="T408" i="13"/>
  <c r="T409" i="13"/>
  <c r="T410" i="13"/>
  <c r="T411" i="13"/>
  <c r="T412" i="13"/>
  <c r="T413" i="13"/>
  <c r="T414" i="13"/>
  <c r="T415" i="13"/>
  <c r="T416" i="13"/>
  <c r="T417" i="13"/>
  <c r="T418" i="13"/>
  <c r="T419" i="13"/>
  <c r="T420" i="13"/>
  <c r="T421" i="13"/>
  <c r="T422" i="13"/>
  <c r="T423" i="13"/>
  <c r="T424" i="13"/>
  <c r="T425" i="13"/>
  <c r="T426" i="13"/>
  <c r="T427" i="13"/>
  <c r="T428" i="13"/>
  <c r="T429" i="13"/>
  <c r="T430" i="13"/>
  <c r="T431" i="13"/>
  <c r="T432" i="13"/>
  <c r="T433" i="13"/>
  <c r="T434" i="13"/>
  <c r="T435" i="13"/>
  <c r="T436" i="13"/>
  <c r="T437" i="13"/>
  <c r="T438" i="13"/>
  <c r="T439" i="13"/>
  <c r="T440" i="13"/>
  <c r="T441" i="13"/>
  <c r="T442" i="13"/>
  <c r="T443" i="13"/>
  <c r="T444" i="13"/>
  <c r="T445" i="13"/>
  <c r="T446" i="13"/>
  <c r="T447" i="13"/>
  <c r="T448" i="13"/>
  <c r="T449" i="13"/>
  <c r="T450" i="13"/>
  <c r="T451" i="13"/>
  <c r="T452" i="13"/>
  <c r="T453" i="13"/>
  <c r="T454" i="13"/>
  <c r="T455" i="13"/>
  <c r="T456" i="13"/>
  <c r="T457" i="13"/>
  <c r="T458" i="13"/>
  <c r="T459" i="13"/>
  <c r="T460" i="13"/>
  <c r="T461" i="13"/>
  <c r="T462" i="13"/>
  <c r="T463" i="13"/>
  <c r="T464" i="13"/>
  <c r="T465" i="13"/>
  <c r="T466" i="13"/>
  <c r="T467" i="13"/>
  <c r="T468" i="13"/>
  <c r="T469" i="13"/>
  <c r="T470" i="13"/>
  <c r="T471" i="13"/>
  <c r="T472" i="13"/>
  <c r="T473" i="13"/>
  <c r="T474" i="13"/>
  <c r="T475" i="13"/>
  <c r="T476" i="13"/>
  <c r="T477" i="13"/>
  <c r="T478" i="13"/>
  <c r="T479" i="13"/>
  <c r="T480" i="13"/>
  <c r="T481" i="13"/>
  <c r="T482" i="13"/>
  <c r="T483" i="13"/>
  <c r="T484" i="13"/>
  <c r="T485" i="13"/>
  <c r="T486" i="13"/>
  <c r="T487" i="13"/>
  <c r="T488" i="13"/>
  <c r="T489" i="13"/>
  <c r="T490" i="13"/>
  <c r="T491" i="13"/>
  <c r="T492" i="13"/>
  <c r="T493" i="13"/>
  <c r="T494" i="13"/>
  <c r="T495" i="13"/>
  <c r="T496" i="13"/>
  <c r="T497" i="13"/>
  <c r="T498" i="13"/>
  <c r="T499" i="13"/>
  <c r="T500" i="13"/>
  <c r="T501" i="13"/>
  <c r="T502" i="13"/>
  <c r="T503" i="13"/>
  <c r="T504" i="13"/>
  <c r="T505" i="13"/>
  <c r="T506" i="13"/>
  <c r="T507" i="13"/>
  <c r="T508" i="13"/>
  <c r="T509" i="13"/>
  <c r="T510" i="13"/>
  <c r="T511" i="13"/>
  <c r="T512" i="13"/>
  <c r="T513" i="13"/>
  <c r="T514" i="13"/>
  <c r="T515" i="13"/>
  <c r="T516" i="13"/>
  <c r="T517" i="13"/>
  <c r="T518" i="13"/>
  <c r="T519" i="13"/>
  <c r="T520" i="13"/>
  <c r="T521" i="13"/>
  <c r="T522" i="13"/>
  <c r="T523" i="13"/>
  <c r="T524" i="13"/>
  <c r="T525" i="13"/>
  <c r="T526" i="13"/>
  <c r="T527" i="13"/>
  <c r="T528" i="13"/>
  <c r="T529" i="13"/>
  <c r="T530" i="13"/>
  <c r="T531" i="13"/>
  <c r="T532" i="13"/>
  <c r="T533" i="13"/>
  <c r="T534" i="13"/>
  <c r="T535" i="13"/>
  <c r="T536" i="13"/>
  <c r="T537" i="13"/>
  <c r="T538" i="13"/>
  <c r="T539" i="13"/>
  <c r="T540" i="13"/>
  <c r="T541" i="13"/>
  <c r="T542" i="13"/>
  <c r="T543" i="13"/>
  <c r="T544" i="13"/>
  <c r="T545" i="13"/>
  <c r="T546" i="13"/>
  <c r="T547" i="13"/>
  <c r="T548" i="13"/>
  <c r="T549" i="13"/>
  <c r="T550" i="13"/>
  <c r="T551" i="13"/>
  <c r="T552" i="13"/>
  <c r="T553" i="13"/>
  <c r="T554" i="13"/>
  <c r="T555" i="13"/>
  <c r="T556" i="13"/>
  <c r="T557" i="13"/>
  <c r="T558" i="13"/>
  <c r="T559" i="13"/>
  <c r="T560" i="13"/>
  <c r="T561" i="13"/>
  <c r="T562" i="13"/>
  <c r="T563" i="13"/>
  <c r="T564" i="13"/>
  <c r="T565" i="13"/>
  <c r="T566" i="13"/>
  <c r="T567" i="13"/>
  <c r="T568" i="13"/>
  <c r="T569" i="13"/>
  <c r="T570" i="13"/>
  <c r="T571" i="13"/>
  <c r="T572" i="13"/>
  <c r="T573" i="13"/>
  <c r="T574" i="13"/>
  <c r="T575" i="13"/>
  <c r="T576" i="13"/>
  <c r="T577" i="13"/>
  <c r="T578" i="13"/>
  <c r="T579" i="13"/>
  <c r="T580" i="13"/>
  <c r="T581" i="13"/>
  <c r="T582" i="13"/>
  <c r="T583" i="13"/>
  <c r="T584" i="13"/>
  <c r="T585" i="13"/>
  <c r="T586" i="13"/>
  <c r="T587" i="13"/>
  <c r="T588" i="13"/>
  <c r="T589" i="13"/>
  <c r="T590" i="13"/>
  <c r="T591" i="13"/>
  <c r="T592" i="13"/>
  <c r="T593" i="13"/>
  <c r="T594" i="13"/>
  <c r="T595" i="13"/>
  <c r="T596" i="13"/>
  <c r="T597" i="13"/>
  <c r="T598" i="13"/>
  <c r="T599" i="13"/>
  <c r="T600" i="13"/>
  <c r="T601" i="13"/>
  <c r="T602" i="13"/>
  <c r="T603" i="13"/>
  <c r="T604" i="13"/>
  <c r="T605" i="13"/>
  <c r="T606" i="13"/>
  <c r="T607" i="13"/>
  <c r="T608" i="13"/>
  <c r="T609" i="13"/>
  <c r="T610" i="13"/>
  <c r="T611" i="13"/>
  <c r="T612" i="13"/>
  <c r="T613" i="13"/>
  <c r="T614" i="13"/>
  <c r="T615" i="13"/>
  <c r="T616" i="13"/>
  <c r="T617" i="13"/>
  <c r="T618" i="13"/>
  <c r="T619" i="13"/>
  <c r="T620" i="13"/>
  <c r="T621" i="13"/>
  <c r="T622" i="13"/>
  <c r="T623" i="13"/>
  <c r="T624" i="13"/>
  <c r="T625" i="13"/>
  <c r="T626" i="13"/>
  <c r="T627" i="13"/>
  <c r="T628" i="13"/>
  <c r="T629" i="13"/>
  <c r="T630" i="13"/>
  <c r="T631" i="13"/>
  <c r="T632" i="13"/>
  <c r="T633" i="13"/>
  <c r="T634" i="13"/>
  <c r="T635" i="13"/>
  <c r="T636" i="13"/>
  <c r="T637" i="13"/>
  <c r="T638" i="13"/>
  <c r="T639" i="13"/>
  <c r="T640" i="13"/>
  <c r="T641" i="13"/>
  <c r="T642" i="13"/>
  <c r="T643" i="13"/>
  <c r="T644" i="13"/>
  <c r="T645" i="13"/>
  <c r="T646" i="13"/>
  <c r="T647" i="13"/>
  <c r="T648" i="13"/>
  <c r="T649" i="13"/>
  <c r="T650" i="13"/>
  <c r="T651" i="13"/>
  <c r="T652" i="13"/>
  <c r="T653" i="13"/>
  <c r="T654" i="13"/>
  <c r="T655" i="13"/>
  <c r="T656" i="13"/>
  <c r="T657" i="13"/>
  <c r="T658" i="13"/>
  <c r="T659" i="13"/>
  <c r="T660" i="13"/>
  <c r="T661" i="13"/>
  <c r="T662" i="13"/>
  <c r="T663" i="13"/>
  <c r="T664" i="13"/>
  <c r="T665" i="13"/>
  <c r="T666" i="13"/>
  <c r="T667" i="13"/>
  <c r="T668" i="13"/>
  <c r="T669" i="13"/>
  <c r="T670" i="13"/>
  <c r="T671" i="13"/>
  <c r="T672" i="13"/>
  <c r="T673" i="13"/>
  <c r="T674" i="13"/>
  <c r="T675" i="13"/>
  <c r="T676" i="13"/>
  <c r="T677" i="13"/>
  <c r="T678" i="13"/>
  <c r="T679" i="13"/>
  <c r="T680" i="13"/>
  <c r="T681" i="13"/>
  <c r="T682" i="13"/>
  <c r="T683" i="13"/>
  <c r="T684" i="13"/>
  <c r="T685" i="13"/>
  <c r="T686" i="13"/>
  <c r="T687" i="13"/>
  <c r="T688" i="13"/>
  <c r="T689" i="13"/>
  <c r="T690" i="13"/>
  <c r="T691" i="13"/>
  <c r="T692" i="13"/>
  <c r="T693" i="13"/>
  <c r="T694" i="13"/>
  <c r="T695" i="13"/>
  <c r="T696" i="13"/>
  <c r="T697" i="13"/>
  <c r="T698" i="13"/>
  <c r="T699" i="13"/>
  <c r="T700" i="13"/>
  <c r="T701" i="13"/>
  <c r="T702" i="13"/>
  <c r="T703" i="13"/>
  <c r="T704" i="13"/>
  <c r="T705" i="13"/>
  <c r="T706" i="13"/>
  <c r="T707" i="13"/>
  <c r="T708" i="13"/>
  <c r="T709" i="13"/>
  <c r="T710" i="13"/>
  <c r="T711" i="13"/>
  <c r="T712" i="13"/>
  <c r="T713" i="13"/>
  <c r="T714" i="13"/>
  <c r="T715" i="13"/>
  <c r="T716" i="13"/>
  <c r="T717" i="13"/>
  <c r="T718" i="13"/>
  <c r="T719" i="13"/>
  <c r="T720" i="13"/>
  <c r="T721" i="13"/>
  <c r="T722" i="13"/>
  <c r="T723" i="13"/>
  <c r="T724" i="13"/>
  <c r="T725" i="13"/>
  <c r="T726" i="13"/>
  <c r="T727" i="13"/>
  <c r="T728" i="13"/>
  <c r="T729" i="13"/>
  <c r="T730" i="13"/>
  <c r="T731" i="13"/>
  <c r="T732" i="13"/>
  <c r="T733" i="13"/>
  <c r="T734" i="13"/>
  <c r="T735" i="13"/>
  <c r="T736" i="13"/>
  <c r="T737" i="13"/>
  <c r="T738" i="13"/>
  <c r="T739" i="13"/>
  <c r="T740" i="13"/>
  <c r="T741" i="13"/>
  <c r="T742" i="13"/>
  <c r="T743" i="13"/>
  <c r="T744" i="13"/>
  <c r="T745" i="13"/>
  <c r="T746" i="13"/>
  <c r="T747" i="13"/>
  <c r="T748" i="13"/>
  <c r="T749" i="13"/>
  <c r="T750" i="13"/>
  <c r="T751" i="13"/>
  <c r="T752" i="13"/>
  <c r="T753" i="13"/>
  <c r="T754" i="13"/>
  <c r="T755" i="13"/>
  <c r="T756" i="13"/>
  <c r="T757" i="13"/>
  <c r="T758" i="13"/>
  <c r="T759" i="13"/>
  <c r="T760" i="13"/>
  <c r="T761" i="13"/>
  <c r="T762" i="13"/>
  <c r="T763" i="13"/>
  <c r="T764" i="13"/>
  <c r="T765" i="13"/>
  <c r="T766" i="13"/>
  <c r="T767" i="13"/>
  <c r="T768" i="13"/>
  <c r="T769" i="13"/>
  <c r="T770" i="13"/>
  <c r="T771" i="13"/>
  <c r="T772" i="13"/>
  <c r="T773" i="13"/>
  <c r="T774" i="13"/>
  <c r="T775" i="13"/>
  <c r="T776" i="13"/>
  <c r="T777" i="13"/>
  <c r="T778" i="13"/>
  <c r="T779" i="13"/>
  <c r="T780" i="13"/>
  <c r="T781" i="13"/>
  <c r="T782" i="13"/>
  <c r="T783" i="13"/>
  <c r="T784" i="13"/>
  <c r="T785" i="13"/>
  <c r="T786" i="13"/>
  <c r="T787" i="13"/>
  <c r="T788" i="13"/>
  <c r="T789" i="13"/>
  <c r="T790" i="13"/>
  <c r="T791" i="13"/>
  <c r="T792" i="13"/>
  <c r="T793" i="13"/>
  <c r="T794" i="13"/>
  <c r="T795" i="13"/>
  <c r="T796" i="13"/>
  <c r="T797" i="13"/>
  <c r="T798" i="13"/>
  <c r="T799" i="13"/>
  <c r="T800" i="13"/>
  <c r="T801" i="13"/>
  <c r="T802" i="13"/>
  <c r="T803" i="13"/>
  <c r="T804" i="13"/>
  <c r="T805" i="13"/>
  <c r="T806" i="13"/>
  <c r="T807" i="13"/>
  <c r="T808" i="13"/>
  <c r="T809" i="13"/>
  <c r="T810" i="13"/>
  <c r="T811" i="13"/>
  <c r="T812" i="13"/>
  <c r="T813" i="13"/>
  <c r="T814" i="13"/>
  <c r="T815" i="13"/>
  <c r="T816" i="13"/>
  <c r="T817" i="13"/>
  <c r="T818" i="13"/>
  <c r="T819" i="13"/>
  <c r="T820" i="13"/>
  <c r="T821" i="13"/>
  <c r="T822" i="13"/>
  <c r="T823" i="13"/>
  <c r="T824" i="13"/>
  <c r="T825" i="13"/>
  <c r="T826" i="13"/>
  <c r="T827" i="13"/>
  <c r="T828" i="13"/>
  <c r="T829" i="13"/>
  <c r="T830" i="13"/>
  <c r="T831" i="13"/>
  <c r="T832" i="13"/>
  <c r="T833" i="13"/>
  <c r="T834" i="13"/>
  <c r="T835" i="13"/>
  <c r="T836" i="13"/>
  <c r="T837" i="13"/>
  <c r="T838" i="13"/>
  <c r="T839" i="13"/>
  <c r="T840" i="13"/>
  <c r="T841" i="13"/>
  <c r="T842" i="13"/>
  <c r="T843" i="13"/>
  <c r="T844" i="13"/>
  <c r="T845" i="13"/>
  <c r="T846" i="13"/>
  <c r="T847" i="13"/>
  <c r="T848" i="13"/>
  <c r="T849" i="13"/>
  <c r="T850" i="13"/>
  <c r="T851" i="13"/>
  <c r="T852" i="13"/>
  <c r="T853" i="13"/>
  <c r="T854" i="13"/>
  <c r="T855" i="13"/>
  <c r="T856" i="13"/>
  <c r="T857" i="13"/>
  <c r="T858" i="13"/>
  <c r="T859" i="13"/>
  <c r="T860" i="13"/>
  <c r="T861" i="13"/>
  <c r="T862" i="13"/>
  <c r="T863" i="13"/>
  <c r="T864" i="13"/>
  <c r="T865" i="13"/>
  <c r="T866" i="13"/>
  <c r="T867" i="13"/>
  <c r="T868" i="13"/>
  <c r="T869" i="13"/>
  <c r="T870" i="13"/>
  <c r="T871" i="13"/>
  <c r="T872" i="13"/>
  <c r="T873" i="13"/>
  <c r="T874" i="13"/>
  <c r="T875" i="13"/>
  <c r="T876" i="13"/>
  <c r="T877" i="13"/>
  <c r="T878" i="13"/>
  <c r="T879" i="13"/>
  <c r="T880" i="13"/>
  <c r="T881" i="13"/>
  <c r="T882" i="13"/>
  <c r="T883" i="13"/>
  <c r="T884" i="13"/>
  <c r="T885" i="13"/>
  <c r="T886" i="13"/>
  <c r="T887" i="13"/>
  <c r="T888" i="13"/>
  <c r="T889" i="13"/>
  <c r="T890" i="13"/>
  <c r="T891" i="13"/>
  <c r="T892" i="13"/>
  <c r="T893" i="13"/>
  <c r="T894" i="13"/>
  <c r="T895" i="13"/>
  <c r="T896" i="13"/>
  <c r="T897" i="13"/>
  <c r="T898" i="13"/>
  <c r="T899" i="13"/>
  <c r="T900" i="13"/>
  <c r="T901" i="13"/>
  <c r="T902" i="13"/>
  <c r="T903" i="13"/>
  <c r="T904" i="13"/>
  <c r="T905" i="13"/>
  <c r="T906" i="13"/>
  <c r="T907" i="13"/>
  <c r="T908" i="13"/>
  <c r="T909" i="13"/>
  <c r="T910" i="13"/>
  <c r="T911" i="13"/>
  <c r="T912" i="13"/>
  <c r="T913" i="13"/>
  <c r="T914" i="13"/>
  <c r="T915" i="13"/>
  <c r="T916" i="13"/>
  <c r="T917" i="13"/>
  <c r="T918" i="13"/>
  <c r="T919" i="13"/>
  <c r="T920" i="13"/>
  <c r="T921" i="13"/>
  <c r="T922" i="13"/>
  <c r="T923" i="13"/>
  <c r="T924" i="13"/>
  <c r="T925" i="13"/>
  <c r="T926" i="13"/>
  <c r="T927" i="13"/>
  <c r="T928" i="13"/>
  <c r="T929" i="13"/>
  <c r="T930" i="13"/>
  <c r="T931" i="13"/>
  <c r="T932" i="13"/>
  <c r="T933" i="13"/>
  <c r="T934" i="13"/>
  <c r="T935" i="13"/>
  <c r="T936" i="13"/>
  <c r="T937" i="13"/>
  <c r="T938" i="13"/>
  <c r="T939" i="13"/>
  <c r="T940" i="13"/>
  <c r="T941" i="13"/>
  <c r="T942" i="13"/>
  <c r="T943" i="13"/>
  <c r="T944" i="13"/>
  <c r="T945" i="13"/>
  <c r="T946" i="13"/>
  <c r="T947" i="13"/>
  <c r="T948" i="13"/>
  <c r="T949" i="13"/>
  <c r="T950" i="13"/>
  <c r="T951" i="13"/>
  <c r="T952" i="13"/>
  <c r="T953" i="13"/>
  <c r="T954" i="13"/>
  <c r="T955" i="13"/>
  <c r="T956" i="13"/>
  <c r="T957" i="13"/>
  <c r="T958" i="13"/>
  <c r="T959" i="13"/>
  <c r="T960" i="13"/>
  <c r="T961" i="13"/>
  <c r="T962" i="13"/>
  <c r="T963" i="13"/>
  <c r="T964" i="13"/>
  <c r="T965" i="13"/>
  <c r="T966" i="13"/>
  <c r="T967" i="13"/>
  <c r="T968" i="13"/>
  <c r="T969" i="13"/>
  <c r="T970" i="13"/>
  <c r="T971" i="13"/>
  <c r="T972" i="13"/>
  <c r="T973" i="13"/>
  <c r="T974" i="13"/>
  <c r="T975" i="13"/>
  <c r="T976" i="13"/>
  <c r="T977" i="13"/>
  <c r="T978" i="13"/>
  <c r="T979" i="13"/>
  <c r="T980" i="13"/>
  <c r="T981" i="13"/>
  <c r="T982" i="13"/>
  <c r="T983" i="13"/>
  <c r="T984" i="13"/>
  <c r="T985" i="13"/>
  <c r="T986" i="13"/>
  <c r="T987" i="13"/>
  <c r="T988" i="13"/>
  <c r="T989" i="13"/>
  <c r="T990" i="13"/>
  <c r="T991" i="13"/>
  <c r="T992" i="13"/>
  <c r="T993" i="13"/>
  <c r="T994" i="13"/>
  <c r="T995" i="13"/>
  <c r="T996" i="13"/>
  <c r="T997" i="13"/>
  <c r="T998" i="13"/>
  <c r="T999" i="13"/>
  <c r="T1000" i="13"/>
  <c r="T1001" i="13"/>
  <c r="T1002" i="13"/>
  <c r="T1003" i="13"/>
  <c r="T5" i="13"/>
  <c r="Q5" i="13"/>
  <c r="N37" i="2"/>
  <c r="Y31" i="17" s="1"/>
  <c r="H5" i="18"/>
  <c r="H6" i="18"/>
  <c r="H7" i="18"/>
  <c r="H8" i="18"/>
  <c r="H9" i="18"/>
  <c r="H10" i="18"/>
  <c r="H11" i="18"/>
  <c r="H12" i="18"/>
  <c r="H13" i="18"/>
  <c r="H14" i="18"/>
  <c r="H15" i="18"/>
  <c r="C15" i="18"/>
  <c r="C14" i="18"/>
  <c r="C13" i="18"/>
  <c r="C12" i="18"/>
  <c r="C11" i="18"/>
  <c r="C10" i="18"/>
  <c r="C9" i="18"/>
  <c r="C8" i="18"/>
  <c r="C7" i="18"/>
  <c r="C6" i="18"/>
  <c r="C5" i="18"/>
  <c r="I9" i="2"/>
  <c r="J9" i="2" s="1"/>
  <c r="I10" i="2"/>
  <c r="J10" i="2" s="1"/>
  <c r="I11" i="2"/>
  <c r="J11" i="2" s="1"/>
  <c r="I12" i="2"/>
  <c r="J12" i="2" s="1"/>
  <c r="I13" i="2"/>
  <c r="J13" i="2" s="1"/>
  <c r="I14" i="2"/>
  <c r="J14" i="2" s="1"/>
  <c r="I15" i="2"/>
  <c r="J15" i="2" s="1"/>
  <c r="I16" i="2"/>
  <c r="J16" i="2" s="1"/>
  <c r="I17" i="2"/>
  <c r="J17" i="2" s="1"/>
  <c r="I18" i="2"/>
  <c r="J18"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J34" i="2" s="1"/>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I72" i="2"/>
  <c r="J72" i="2" s="1"/>
  <c r="I73" i="2"/>
  <c r="J73" i="2" s="1"/>
  <c r="I74" i="2"/>
  <c r="J74" i="2" s="1"/>
  <c r="I75" i="2"/>
  <c r="J75" i="2" s="1"/>
  <c r="I76" i="2"/>
  <c r="J76" i="2" s="1"/>
  <c r="I77" i="2"/>
  <c r="J77" i="2" s="1"/>
  <c r="I78" i="2"/>
  <c r="J78" i="2" s="1"/>
  <c r="I79" i="2"/>
  <c r="J79" i="2" s="1"/>
  <c r="I80" i="2"/>
  <c r="J80" i="2" s="1"/>
  <c r="I81" i="2"/>
  <c r="J81" i="2" s="1"/>
  <c r="I82" i="2"/>
  <c r="J82" i="2" s="1"/>
  <c r="I83" i="2"/>
  <c r="J83" i="2" s="1"/>
  <c r="I84" i="2"/>
  <c r="J84" i="2" s="1"/>
  <c r="I85" i="2"/>
  <c r="J85" i="2" s="1"/>
  <c r="I86" i="2"/>
  <c r="J86" i="2" s="1"/>
  <c r="I87" i="2"/>
  <c r="J87" i="2" s="1"/>
  <c r="I88" i="2"/>
  <c r="J88" i="2" s="1"/>
  <c r="I89" i="2"/>
  <c r="J89" i="2" s="1"/>
  <c r="I90" i="2"/>
  <c r="J90" i="2" s="1"/>
  <c r="I91" i="2"/>
  <c r="J91" i="2" s="1"/>
  <c r="I92" i="2"/>
  <c r="J92" i="2" s="1"/>
  <c r="I93" i="2"/>
  <c r="J93" i="2" s="1"/>
  <c r="I94" i="2"/>
  <c r="J94" i="2" s="1"/>
  <c r="I95" i="2"/>
  <c r="J95" i="2" s="1"/>
  <c r="I96" i="2"/>
  <c r="J96" i="2" s="1"/>
  <c r="I97" i="2"/>
  <c r="J97" i="2" s="1"/>
  <c r="I98" i="2"/>
  <c r="J98" i="2" s="1"/>
  <c r="I99" i="2"/>
  <c r="J99" i="2" s="1"/>
  <c r="I100" i="2"/>
  <c r="J100" i="2" s="1"/>
  <c r="I101" i="2"/>
  <c r="J101" i="2" s="1"/>
  <c r="I102" i="2"/>
  <c r="J102" i="2" s="1"/>
  <c r="I103" i="2"/>
  <c r="J103" i="2" s="1"/>
  <c r="I104" i="2"/>
  <c r="J104" i="2" s="1"/>
  <c r="I105" i="2"/>
  <c r="J105" i="2" s="1"/>
  <c r="I106" i="2"/>
  <c r="J106" i="2" s="1"/>
  <c r="I107" i="2"/>
  <c r="J107" i="2" s="1"/>
  <c r="I108" i="2"/>
  <c r="J108" i="2" s="1"/>
  <c r="I109" i="2"/>
  <c r="J109" i="2" s="1"/>
  <c r="I110" i="2"/>
  <c r="J110" i="2" s="1"/>
  <c r="I111" i="2"/>
  <c r="J111" i="2" s="1"/>
  <c r="I112" i="2"/>
  <c r="J112" i="2" s="1"/>
  <c r="I113" i="2"/>
  <c r="J113" i="2" s="1"/>
  <c r="I114" i="2"/>
  <c r="J114" i="2" s="1"/>
  <c r="I115" i="2"/>
  <c r="J115" i="2" s="1"/>
  <c r="I116" i="2"/>
  <c r="J116" i="2" s="1"/>
  <c r="I117" i="2"/>
  <c r="J117" i="2" s="1"/>
  <c r="I118" i="2"/>
  <c r="J118" i="2" s="1"/>
  <c r="I119" i="2"/>
  <c r="J119" i="2" s="1"/>
  <c r="I120" i="2"/>
  <c r="J120" i="2" s="1"/>
  <c r="I121" i="2"/>
  <c r="J121" i="2" s="1"/>
  <c r="I122" i="2"/>
  <c r="J122" i="2" s="1"/>
  <c r="I123" i="2"/>
  <c r="J123" i="2" s="1"/>
  <c r="I124" i="2"/>
  <c r="J124" i="2" s="1"/>
  <c r="I125" i="2"/>
  <c r="J125" i="2" s="1"/>
  <c r="I126" i="2"/>
  <c r="J126" i="2" s="1"/>
  <c r="I127" i="2"/>
  <c r="J127" i="2" s="1"/>
  <c r="I128" i="2"/>
  <c r="J128" i="2" s="1"/>
  <c r="I129" i="2"/>
  <c r="J129" i="2" s="1"/>
  <c r="I130" i="2"/>
  <c r="J130" i="2" s="1"/>
  <c r="I131" i="2"/>
  <c r="J131" i="2" s="1"/>
  <c r="I132" i="2"/>
  <c r="J132" i="2" s="1"/>
  <c r="I133" i="2"/>
  <c r="J133" i="2" s="1"/>
  <c r="I134" i="2"/>
  <c r="J134" i="2" s="1"/>
  <c r="I135" i="2"/>
  <c r="J135" i="2" s="1"/>
  <c r="I136" i="2"/>
  <c r="J136" i="2" s="1"/>
  <c r="I137" i="2"/>
  <c r="J137" i="2" s="1"/>
  <c r="I138" i="2"/>
  <c r="J138" i="2" s="1"/>
  <c r="I139" i="2"/>
  <c r="J139" i="2" s="1"/>
  <c r="I140" i="2"/>
  <c r="J140" i="2" s="1"/>
  <c r="I141" i="2"/>
  <c r="J141" i="2" s="1"/>
  <c r="I142" i="2"/>
  <c r="J142" i="2" s="1"/>
  <c r="I143" i="2"/>
  <c r="J143" i="2" s="1"/>
  <c r="I144" i="2"/>
  <c r="J144" i="2" s="1"/>
  <c r="I145" i="2"/>
  <c r="J145" i="2" s="1"/>
  <c r="I146" i="2"/>
  <c r="J146" i="2" s="1"/>
  <c r="I147" i="2"/>
  <c r="J147" i="2" s="1"/>
  <c r="I148" i="2"/>
  <c r="J148" i="2" s="1"/>
  <c r="I149" i="2"/>
  <c r="J149" i="2" s="1"/>
  <c r="I150" i="2"/>
  <c r="J150" i="2" s="1"/>
  <c r="I151" i="2"/>
  <c r="J151" i="2" s="1"/>
  <c r="I152" i="2"/>
  <c r="J152" i="2" s="1"/>
  <c r="I153" i="2"/>
  <c r="J153" i="2" s="1"/>
  <c r="I154" i="2"/>
  <c r="J154" i="2" s="1"/>
  <c r="I155" i="2"/>
  <c r="J155" i="2" s="1"/>
  <c r="I156" i="2"/>
  <c r="J156" i="2" s="1"/>
  <c r="I157" i="2"/>
  <c r="J157" i="2" s="1"/>
  <c r="I158" i="2"/>
  <c r="J158" i="2" s="1"/>
  <c r="I159" i="2"/>
  <c r="J159" i="2" s="1"/>
  <c r="I160" i="2"/>
  <c r="J160" i="2" s="1"/>
  <c r="I161" i="2"/>
  <c r="J161" i="2" s="1"/>
  <c r="I162" i="2"/>
  <c r="J162" i="2" s="1"/>
  <c r="I163" i="2"/>
  <c r="J163" i="2" s="1"/>
  <c r="I164" i="2"/>
  <c r="J164" i="2" s="1"/>
  <c r="I165" i="2"/>
  <c r="J165" i="2" s="1"/>
  <c r="I166" i="2"/>
  <c r="J166" i="2" s="1"/>
  <c r="I167" i="2"/>
  <c r="J167" i="2" s="1"/>
  <c r="I168" i="2"/>
  <c r="J168" i="2" s="1"/>
  <c r="I169" i="2"/>
  <c r="J169" i="2" s="1"/>
  <c r="I170" i="2"/>
  <c r="J170" i="2" s="1"/>
  <c r="I171" i="2"/>
  <c r="J171" i="2" s="1"/>
  <c r="I172" i="2"/>
  <c r="J172" i="2" s="1"/>
  <c r="I173" i="2"/>
  <c r="J173" i="2" s="1"/>
  <c r="I174" i="2"/>
  <c r="J174" i="2" s="1"/>
  <c r="I175" i="2"/>
  <c r="J175" i="2" s="1"/>
  <c r="I176" i="2"/>
  <c r="J176" i="2" s="1"/>
  <c r="I177" i="2"/>
  <c r="J177" i="2" s="1"/>
  <c r="I178" i="2"/>
  <c r="J178" i="2" s="1"/>
  <c r="I179" i="2"/>
  <c r="J179" i="2" s="1"/>
  <c r="I180" i="2"/>
  <c r="J180" i="2" s="1"/>
  <c r="I181" i="2"/>
  <c r="J181" i="2" s="1"/>
  <c r="I182" i="2"/>
  <c r="J182" i="2" s="1"/>
  <c r="I183" i="2"/>
  <c r="J183" i="2" s="1"/>
  <c r="I184" i="2"/>
  <c r="J184" i="2" s="1"/>
  <c r="I185" i="2"/>
  <c r="J185" i="2" s="1"/>
  <c r="I186" i="2"/>
  <c r="J186" i="2" s="1"/>
  <c r="I187" i="2"/>
  <c r="J187" i="2" s="1"/>
  <c r="I188" i="2"/>
  <c r="J188" i="2" s="1"/>
  <c r="I189" i="2"/>
  <c r="J189" i="2" s="1"/>
  <c r="I190" i="2"/>
  <c r="J190" i="2" s="1"/>
  <c r="I191" i="2"/>
  <c r="J191" i="2" s="1"/>
  <c r="I192" i="2"/>
  <c r="J192" i="2" s="1"/>
  <c r="I193" i="2"/>
  <c r="J193" i="2" s="1"/>
  <c r="I194" i="2"/>
  <c r="J194" i="2" s="1"/>
  <c r="I195" i="2"/>
  <c r="J195" i="2" s="1"/>
  <c r="I196" i="2"/>
  <c r="J196" i="2" s="1"/>
  <c r="I197" i="2"/>
  <c r="J197" i="2" s="1"/>
  <c r="I198" i="2"/>
  <c r="J198" i="2" s="1"/>
  <c r="I199" i="2"/>
  <c r="J199" i="2" s="1"/>
  <c r="I200" i="2"/>
  <c r="J200" i="2" s="1"/>
  <c r="I201" i="2"/>
  <c r="J201" i="2" s="1"/>
  <c r="I202" i="2"/>
  <c r="J202" i="2" s="1"/>
  <c r="I203" i="2"/>
  <c r="J203" i="2" s="1"/>
  <c r="I204" i="2"/>
  <c r="J204" i="2" s="1"/>
  <c r="I205" i="2"/>
  <c r="J205" i="2" s="1"/>
  <c r="I206" i="2"/>
  <c r="J206" i="2" s="1"/>
  <c r="I207" i="2"/>
  <c r="J207" i="2" s="1"/>
  <c r="I208" i="2"/>
  <c r="J208" i="2" s="1"/>
  <c r="I209" i="2"/>
  <c r="J209" i="2" s="1"/>
  <c r="I210" i="2"/>
  <c r="J210" i="2" s="1"/>
  <c r="I211" i="2"/>
  <c r="J211" i="2" s="1"/>
  <c r="I212" i="2"/>
  <c r="J212" i="2" s="1"/>
  <c r="I213" i="2"/>
  <c r="J213" i="2" s="1"/>
  <c r="I214" i="2"/>
  <c r="J214" i="2" s="1"/>
  <c r="I215" i="2"/>
  <c r="J215" i="2" s="1"/>
  <c r="I216" i="2"/>
  <c r="J216" i="2" s="1"/>
  <c r="I217" i="2"/>
  <c r="J217" i="2" s="1"/>
  <c r="I218" i="2"/>
  <c r="J218" i="2" s="1"/>
  <c r="I219" i="2"/>
  <c r="J219" i="2" s="1"/>
  <c r="I220" i="2"/>
  <c r="J220" i="2" s="1"/>
  <c r="I221" i="2"/>
  <c r="J221" i="2" s="1"/>
  <c r="I222" i="2"/>
  <c r="J222" i="2" s="1"/>
  <c r="I223" i="2"/>
  <c r="J223" i="2" s="1"/>
  <c r="I224" i="2"/>
  <c r="J224" i="2" s="1"/>
  <c r="I225" i="2"/>
  <c r="J225" i="2" s="1"/>
  <c r="I226" i="2"/>
  <c r="J226" i="2" s="1"/>
  <c r="I227" i="2"/>
  <c r="J227" i="2" s="1"/>
  <c r="I228" i="2"/>
  <c r="J228" i="2" s="1"/>
  <c r="I229" i="2"/>
  <c r="J229" i="2" s="1"/>
  <c r="I230" i="2"/>
  <c r="J230" i="2" s="1"/>
  <c r="I231" i="2"/>
  <c r="J231" i="2" s="1"/>
  <c r="I232" i="2"/>
  <c r="J232" i="2" s="1"/>
  <c r="I233" i="2"/>
  <c r="J233" i="2" s="1"/>
  <c r="I234" i="2"/>
  <c r="J234" i="2" s="1"/>
  <c r="I235" i="2"/>
  <c r="J235" i="2" s="1"/>
  <c r="I236" i="2"/>
  <c r="J236" i="2" s="1"/>
  <c r="I237" i="2"/>
  <c r="J237" i="2" s="1"/>
  <c r="I238" i="2"/>
  <c r="J238" i="2" s="1"/>
  <c r="I239" i="2"/>
  <c r="J239" i="2" s="1"/>
  <c r="I240" i="2"/>
  <c r="J240" i="2" s="1"/>
  <c r="I241" i="2"/>
  <c r="J241" i="2" s="1"/>
  <c r="I242" i="2"/>
  <c r="J242" i="2" s="1"/>
  <c r="I243" i="2"/>
  <c r="J243" i="2" s="1"/>
  <c r="I244" i="2"/>
  <c r="J244" i="2" s="1"/>
  <c r="I245" i="2"/>
  <c r="J245" i="2" s="1"/>
  <c r="I246" i="2"/>
  <c r="J246" i="2" s="1"/>
  <c r="I247" i="2"/>
  <c r="J247" i="2" s="1"/>
  <c r="I248" i="2"/>
  <c r="J248" i="2" s="1"/>
  <c r="I249" i="2"/>
  <c r="J249" i="2" s="1"/>
  <c r="I250" i="2"/>
  <c r="J250" i="2" s="1"/>
  <c r="M1003" i="13"/>
  <c r="M1002" i="13"/>
  <c r="M1001" i="13"/>
  <c r="M1000" i="13"/>
  <c r="M999" i="13"/>
  <c r="M998" i="13"/>
  <c r="M997" i="13"/>
  <c r="M996" i="13"/>
  <c r="M995" i="13"/>
  <c r="M994" i="13"/>
  <c r="M993" i="13"/>
  <c r="M992" i="13"/>
  <c r="M991" i="13"/>
  <c r="M990" i="13"/>
  <c r="M989" i="13"/>
  <c r="M988" i="13"/>
  <c r="M987" i="13"/>
  <c r="M986" i="13"/>
  <c r="M985" i="13"/>
  <c r="M984" i="13"/>
  <c r="M983" i="13"/>
  <c r="M982" i="13"/>
  <c r="M981" i="13"/>
  <c r="M980" i="13"/>
  <c r="M979" i="13"/>
  <c r="M978" i="13"/>
  <c r="M977" i="13"/>
  <c r="M976" i="13"/>
  <c r="M975" i="13"/>
  <c r="M974" i="13"/>
  <c r="M973" i="13"/>
  <c r="M972" i="13"/>
  <c r="M971" i="13"/>
  <c r="M970" i="13"/>
  <c r="M969" i="13"/>
  <c r="M968" i="13"/>
  <c r="M967" i="13"/>
  <c r="M966" i="13"/>
  <c r="M965" i="13"/>
  <c r="M964" i="13"/>
  <c r="M963" i="13"/>
  <c r="M962" i="13"/>
  <c r="M961" i="13"/>
  <c r="M960" i="13"/>
  <c r="M959" i="13"/>
  <c r="M958" i="13"/>
  <c r="M957" i="13"/>
  <c r="M956" i="13"/>
  <c r="M955" i="13"/>
  <c r="M954" i="13"/>
  <c r="M953" i="13"/>
  <c r="M952" i="13"/>
  <c r="M951" i="13"/>
  <c r="M950" i="13"/>
  <c r="M949" i="13"/>
  <c r="M948" i="13"/>
  <c r="M947" i="13"/>
  <c r="M946" i="13"/>
  <c r="M945" i="13"/>
  <c r="M944" i="13"/>
  <c r="M943" i="13"/>
  <c r="M942" i="13"/>
  <c r="M941" i="13"/>
  <c r="M940" i="13"/>
  <c r="M939" i="13"/>
  <c r="M938" i="13"/>
  <c r="M937" i="13"/>
  <c r="M936" i="13"/>
  <c r="M935" i="13"/>
  <c r="M934" i="13"/>
  <c r="M933" i="13"/>
  <c r="M932" i="13"/>
  <c r="M931" i="13"/>
  <c r="M930" i="13"/>
  <c r="M929" i="13"/>
  <c r="M928" i="13"/>
  <c r="M927" i="13"/>
  <c r="M926" i="13"/>
  <c r="M925" i="13"/>
  <c r="M924" i="13"/>
  <c r="M923" i="13"/>
  <c r="M922" i="13"/>
  <c r="M921" i="13"/>
  <c r="M920" i="13"/>
  <c r="M919" i="13"/>
  <c r="M918" i="13"/>
  <c r="M917" i="13"/>
  <c r="M916" i="13"/>
  <c r="M915" i="13"/>
  <c r="M914" i="13"/>
  <c r="M913" i="13"/>
  <c r="M912" i="13"/>
  <c r="M911" i="13"/>
  <c r="M910" i="13"/>
  <c r="M909" i="13"/>
  <c r="M908" i="13"/>
  <c r="M907" i="13"/>
  <c r="M906" i="13"/>
  <c r="M905" i="13"/>
  <c r="M904" i="13"/>
  <c r="M903" i="13"/>
  <c r="M902" i="13"/>
  <c r="M901" i="13"/>
  <c r="M900" i="13"/>
  <c r="M899" i="13"/>
  <c r="M898" i="13"/>
  <c r="M897" i="13"/>
  <c r="M896" i="13"/>
  <c r="M895" i="13"/>
  <c r="M894" i="13"/>
  <c r="M893" i="13"/>
  <c r="M892" i="13"/>
  <c r="M891" i="13"/>
  <c r="M890" i="13"/>
  <c r="M889" i="13"/>
  <c r="M888" i="13"/>
  <c r="M887" i="13"/>
  <c r="M886" i="13"/>
  <c r="M885" i="13"/>
  <c r="M884" i="13"/>
  <c r="M883" i="13"/>
  <c r="M882" i="13"/>
  <c r="M881" i="13"/>
  <c r="M880" i="13"/>
  <c r="M879" i="13"/>
  <c r="M878" i="13"/>
  <c r="M877" i="13"/>
  <c r="M876" i="13"/>
  <c r="M875" i="13"/>
  <c r="M874" i="13"/>
  <c r="M873" i="13"/>
  <c r="M872" i="13"/>
  <c r="M871" i="13"/>
  <c r="M870" i="13"/>
  <c r="M869" i="13"/>
  <c r="M868" i="13"/>
  <c r="M867" i="13"/>
  <c r="M866" i="13"/>
  <c r="M865" i="13"/>
  <c r="M864" i="13"/>
  <c r="M863" i="13"/>
  <c r="M862" i="13"/>
  <c r="M861" i="13"/>
  <c r="M860" i="13"/>
  <c r="M859" i="13"/>
  <c r="M858" i="13"/>
  <c r="M857" i="13"/>
  <c r="M856" i="13"/>
  <c r="M855" i="13"/>
  <c r="M854" i="13"/>
  <c r="M853" i="13"/>
  <c r="M852" i="13"/>
  <c r="M851" i="13"/>
  <c r="M850" i="13"/>
  <c r="M849" i="13"/>
  <c r="M848" i="13"/>
  <c r="M847" i="13"/>
  <c r="M846" i="13"/>
  <c r="M845" i="13"/>
  <c r="M844" i="13"/>
  <c r="M843" i="13"/>
  <c r="M842" i="13"/>
  <c r="M841" i="13"/>
  <c r="M840" i="13"/>
  <c r="M839" i="13"/>
  <c r="M838" i="13"/>
  <c r="M837" i="13"/>
  <c r="M836" i="13"/>
  <c r="M835" i="13"/>
  <c r="M834" i="13"/>
  <c r="M833" i="13"/>
  <c r="M832" i="13"/>
  <c r="M831" i="13"/>
  <c r="M830" i="13"/>
  <c r="M829" i="13"/>
  <c r="M828" i="13"/>
  <c r="M827" i="13"/>
  <c r="M826" i="13"/>
  <c r="M825" i="13"/>
  <c r="M824" i="13"/>
  <c r="M823" i="13"/>
  <c r="M822" i="13"/>
  <c r="M821" i="13"/>
  <c r="M820" i="13"/>
  <c r="M819" i="13"/>
  <c r="M818" i="13"/>
  <c r="M817" i="13"/>
  <c r="M816" i="13"/>
  <c r="M815" i="13"/>
  <c r="M814" i="13"/>
  <c r="M813" i="13"/>
  <c r="M812" i="13"/>
  <c r="M811" i="13"/>
  <c r="M810" i="13"/>
  <c r="M809" i="13"/>
  <c r="M808" i="13"/>
  <c r="M807" i="13"/>
  <c r="M806" i="13"/>
  <c r="M805" i="13"/>
  <c r="M804" i="13"/>
  <c r="M803" i="13"/>
  <c r="M802" i="13"/>
  <c r="M801" i="13"/>
  <c r="M800" i="13"/>
  <c r="M799" i="13"/>
  <c r="M798" i="13"/>
  <c r="M797" i="13"/>
  <c r="M796" i="13"/>
  <c r="M795" i="13"/>
  <c r="M794" i="13"/>
  <c r="M793" i="13"/>
  <c r="M792" i="13"/>
  <c r="M791" i="13"/>
  <c r="M790" i="13"/>
  <c r="M789" i="13"/>
  <c r="M788" i="13"/>
  <c r="M787" i="13"/>
  <c r="M786" i="13"/>
  <c r="M785" i="13"/>
  <c r="M784" i="13"/>
  <c r="M783" i="13"/>
  <c r="M782" i="13"/>
  <c r="M781" i="13"/>
  <c r="M780" i="13"/>
  <c r="M779" i="13"/>
  <c r="M778" i="13"/>
  <c r="M777" i="13"/>
  <c r="M776" i="13"/>
  <c r="M775" i="13"/>
  <c r="M774" i="13"/>
  <c r="M773" i="13"/>
  <c r="M772" i="13"/>
  <c r="M771" i="13"/>
  <c r="M770" i="13"/>
  <c r="M769" i="13"/>
  <c r="M768" i="13"/>
  <c r="M767" i="13"/>
  <c r="M766" i="13"/>
  <c r="M765" i="13"/>
  <c r="M764" i="13"/>
  <c r="M763" i="13"/>
  <c r="M762" i="13"/>
  <c r="M761" i="13"/>
  <c r="M760" i="13"/>
  <c r="M759" i="13"/>
  <c r="M758" i="13"/>
  <c r="M757" i="13"/>
  <c r="M756" i="13"/>
  <c r="M755" i="13"/>
  <c r="M754" i="13"/>
  <c r="M753" i="13"/>
  <c r="M752" i="13"/>
  <c r="M751" i="13"/>
  <c r="M750" i="13"/>
  <c r="M749" i="13"/>
  <c r="M748" i="13"/>
  <c r="M747" i="13"/>
  <c r="M746" i="13"/>
  <c r="M745" i="13"/>
  <c r="M744" i="13"/>
  <c r="M743" i="13"/>
  <c r="M742" i="13"/>
  <c r="M741" i="13"/>
  <c r="M740" i="13"/>
  <c r="M739" i="13"/>
  <c r="M738" i="13"/>
  <c r="M737" i="13"/>
  <c r="M736" i="13"/>
  <c r="M735" i="13"/>
  <c r="M734" i="13"/>
  <c r="M733" i="13"/>
  <c r="M732" i="13"/>
  <c r="M731" i="13"/>
  <c r="M730" i="13"/>
  <c r="M729" i="13"/>
  <c r="M728" i="13"/>
  <c r="M727" i="13"/>
  <c r="M726" i="13"/>
  <c r="M725" i="13"/>
  <c r="M724" i="13"/>
  <c r="M723" i="13"/>
  <c r="M722" i="13"/>
  <c r="M721" i="13"/>
  <c r="M720" i="13"/>
  <c r="M719" i="13"/>
  <c r="M718" i="13"/>
  <c r="M717" i="13"/>
  <c r="M716" i="13"/>
  <c r="M715" i="13"/>
  <c r="M714" i="13"/>
  <c r="M713" i="13"/>
  <c r="M712" i="13"/>
  <c r="M711" i="13"/>
  <c r="M710" i="13"/>
  <c r="M709" i="13"/>
  <c r="M708" i="13"/>
  <c r="M707" i="13"/>
  <c r="M706" i="13"/>
  <c r="M705" i="13"/>
  <c r="M704" i="13"/>
  <c r="M703" i="13"/>
  <c r="M702" i="13"/>
  <c r="M701" i="13"/>
  <c r="M700" i="13"/>
  <c r="M699" i="13"/>
  <c r="M698" i="13"/>
  <c r="M697" i="13"/>
  <c r="M696" i="13"/>
  <c r="M695" i="13"/>
  <c r="M694" i="13"/>
  <c r="M693" i="13"/>
  <c r="M692" i="13"/>
  <c r="M691" i="13"/>
  <c r="M690" i="13"/>
  <c r="M689" i="13"/>
  <c r="M688" i="13"/>
  <c r="M687" i="13"/>
  <c r="M686" i="13"/>
  <c r="M685" i="13"/>
  <c r="M684" i="13"/>
  <c r="M683" i="13"/>
  <c r="M682" i="13"/>
  <c r="M681" i="13"/>
  <c r="M680" i="13"/>
  <c r="M679" i="13"/>
  <c r="M678" i="13"/>
  <c r="M677" i="13"/>
  <c r="M676" i="13"/>
  <c r="M675" i="13"/>
  <c r="M674" i="13"/>
  <c r="M673" i="13"/>
  <c r="M672" i="13"/>
  <c r="M671" i="13"/>
  <c r="M670" i="13"/>
  <c r="M669" i="13"/>
  <c r="M668" i="13"/>
  <c r="M667" i="13"/>
  <c r="M666" i="13"/>
  <c r="M665" i="13"/>
  <c r="M664" i="13"/>
  <c r="M663" i="13"/>
  <c r="M662" i="13"/>
  <c r="M661" i="13"/>
  <c r="M660" i="13"/>
  <c r="M659" i="13"/>
  <c r="M658" i="13"/>
  <c r="M657" i="13"/>
  <c r="M656" i="13"/>
  <c r="M655" i="13"/>
  <c r="M654" i="13"/>
  <c r="M653" i="13"/>
  <c r="M652" i="13"/>
  <c r="M651" i="13"/>
  <c r="M650" i="13"/>
  <c r="M649" i="13"/>
  <c r="M648" i="13"/>
  <c r="M647" i="13"/>
  <c r="M646" i="13"/>
  <c r="M645" i="13"/>
  <c r="M644" i="13"/>
  <c r="M643" i="13"/>
  <c r="M642" i="13"/>
  <c r="M641" i="13"/>
  <c r="M640" i="13"/>
  <c r="M639" i="13"/>
  <c r="M638" i="13"/>
  <c r="M637" i="13"/>
  <c r="M636" i="13"/>
  <c r="M635" i="13"/>
  <c r="M634" i="13"/>
  <c r="M633" i="13"/>
  <c r="M632" i="13"/>
  <c r="M631" i="13"/>
  <c r="M630" i="13"/>
  <c r="M629" i="13"/>
  <c r="M628" i="13"/>
  <c r="M627" i="13"/>
  <c r="M626" i="13"/>
  <c r="M625" i="13"/>
  <c r="M624" i="13"/>
  <c r="M623" i="13"/>
  <c r="M622" i="13"/>
  <c r="M621" i="13"/>
  <c r="M620" i="13"/>
  <c r="M619" i="13"/>
  <c r="M618" i="13"/>
  <c r="M617" i="13"/>
  <c r="M616" i="13"/>
  <c r="M615" i="13"/>
  <c r="M614" i="13"/>
  <c r="M613" i="13"/>
  <c r="M612" i="13"/>
  <c r="M611" i="13"/>
  <c r="M610" i="13"/>
  <c r="M609" i="13"/>
  <c r="M608" i="13"/>
  <c r="M607" i="13"/>
  <c r="M606" i="13"/>
  <c r="M605" i="13"/>
  <c r="M604" i="13"/>
  <c r="M603" i="13"/>
  <c r="M602" i="13"/>
  <c r="M601" i="13"/>
  <c r="M600" i="13"/>
  <c r="M599" i="13"/>
  <c r="M598" i="13"/>
  <c r="M597" i="13"/>
  <c r="M596" i="13"/>
  <c r="M595" i="13"/>
  <c r="M594" i="13"/>
  <c r="M593" i="13"/>
  <c r="M592" i="13"/>
  <c r="M591" i="13"/>
  <c r="M590" i="13"/>
  <c r="M589" i="13"/>
  <c r="M588" i="13"/>
  <c r="M587" i="13"/>
  <c r="M586" i="13"/>
  <c r="M585" i="13"/>
  <c r="M584" i="13"/>
  <c r="M583" i="13"/>
  <c r="M582" i="13"/>
  <c r="M581" i="13"/>
  <c r="M580" i="13"/>
  <c r="M579" i="13"/>
  <c r="M578" i="13"/>
  <c r="M577" i="13"/>
  <c r="M576" i="13"/>
  <c r="M575" i="13"/>
  <c r="M574" i="13"/>
  <c r="M573" i="13"/>
  <c r="M572" i="13"/>
  <c r="M571" i="13"/>
  <c r="M570" i="13"/>
  <c r="M569" i="13"/>
  <c r="M568" i="13"/>
  <c r="M567" i="13"/>
  <c r="M566" i="13"/>
  <c r="M565" i="13"/>
  <c r="M564" i="13"/>
  <c r="M563" i="13"/>
  <c r="M562" i="13"/>
  <c r="M561" i="13"/>
  <c r="M560" i="13"/>
  <c r="M559" i="13"/>
  <c r="M558" i="13"/>
  <c r="M557" i="13"/>
  <c r="M556" i="13"/>
  <c r="M555" i="13"/>
  <c r="M554" i="13"/>
  <c r="M553" i="13"/>
  <c r="M552" i="13"/>
  <c r="M551" i="13"/>
  <c r="M550" i="13"/>
  <c r="M549" i="13"/>
  <c r="M548" i="13"/>
  <c r="M547" i="13"/>
  <c r="M546" i="13"/>
  <c r="M545" i="13"/>
  <c r="M544" i="13"/>
  <c r="M543" i="13"/>
  <c r="M542" i="13"/>
  <c r="M541" i="13"/>
  <c r="M540" i="13"/>
  <c r="M539" i="13"/>
  <c r="M538" i="13"/>
  <c r="M537" i="13"/>
  <c r="M536" i="13"/>
  <c r="M535" i="13"/>
  <c r="M534" i="13"/>
  <c r="M533" i="13"/>
  <c r="M532" i="13"/>
  <c r="M531" i="13"/>
  <c r="M530" i="13"/>
  <c r="M529" i="13"/>
  <c r="M528" i="13"/>
  <c r="M527" i="13"/>
  <c r="M526" i="13"/>
  <c r="M525" i="13"/>
  <c r="M524" i="13"/>
  <c r="M523" i="13"/>
  <c r="M522" i="13"/>
  <c r="M521" i="13"/>
  <c r="M520" i="13"/>
  <c r="M519" i="13"/>
  <c r="M518" i="13"/>
  <c r="M517" i="13"/>
  <c r="M516" i="13"/>
  <c r="M515" i="13"/>
  <c r="M514" i="13"/>
  <c r="M513" i="13"/>
  <c r="M512" i="13"/>
  <c r="M511" i="13"/>
  <c r="M510" i="13"/>
  <c r="M509" i="13"/>
  <c r="M508" i="13"/>
  <c r="M507" i="13"/>
  <c r="M506" i="13"/>
  <c r="M505" i="13"/>
  <c r="M504" i="13"/>
  <c r="M503" i="13"/>
  <c r="M502" i="13"/>
  <c r="M501" i="13"/>
  <c r="M500" i="13"/>
  <c r="M499" i="13"/>
  <c r="M498" i="13"/>
  <c r="M497" i="13"/>
  <c r="M496" i="13"/>
  <c r="M495" i="13"/>
  <c r="M494" i="13"/>
  <c r="M493" i="13"/>
  <c r="M492" i="13"/>
  <c r="M491" i="13"/>
  <c r="M490" i="13"/>
  <c r="M489" i="13"/>
  <c r="M488" i="13"/>
  <c r="M487" i="13"/>
  <c r="M486" i="13"/>
  <c r="M485" i="13"/>
  <c r="M484" i="13"/>
  <c r="M483" i="13"/>
  <c r="M482" i="13"/>
  <c r="M481" i="13"/>
  <c r="M480" i="13"/>
  <c r="M479" i="13"/>
  <c r="M478" i="13"/>
  <c r="M477" i="13"/>
  <c r="M476" i="13"/>
  <c r="M475" i="13"/>
  <c r="M474" i="13"/>
  <c r="M473" i="13"/>
  <c r="M472" i="13"/>
  <c r="M471" i="13"/>
  <c r="M470" i="13"/>
  <c r="M469" i="13"/>
  <c r="M468" i="13"/>
  <c r="M467" i="13"/>
  <c r="M466" i="13"/>
  <c r="M465" i="13"/>
  <c r="M464" i="13"/>
  <c r="M463" i="13"/>
  <c r="M462" i="13"/>
  <c r="M461" i="13"/>
  <c r="M460" i="13"/>
  <c r="M459" i="13"/>
  <c r="M458" i="13"/>
  <c r="M457" i="13"/>
  <c r="M456" i="13"/>
  <c r="M455" i="13"/>
  <c r="M454" i="13"/>
  <c r="M453" i="13"/>
  <c r="M452" i="13"/>
  <c r="M451" i="13"/>
  <c r="M450" i="13"/>
  <c r="M449" i="13"/>
  <c r="M448" i="13"/>
  <c r="M447" i="13"/>
  <c r="M446" i="13"/>
  <c r="M445" i="13"/>
  <c r="M444" i="13"/>
  <c r="M443" i="13"/>
  <c r="M442" i="13"/>
  <c r="M441" i="13"/>
  <c r="M440" i="13"/>
  <c r="M439" i="13"/>
  <c r="M438" i="13"/>
  <c r="M437" i="13"/>
  <c r="M436" i="13"/>
  <c r="M435" i="13"/>
  <c r="M434" i="13"/>
  <c r="M433" i="13"/>
  <c r="M432" i="13"/>
  <c r="M431" i="13"/>
  <c r="M430" i="13"/>
  <c r="M429" i="13"/>
  <c r="M428" i="13"/>
  <c r="M427" i="13"/>
  <c r="M426" i="13"/>
  <c r="M425" i="13"/>
  <c r="M424" i="13"/>
  <c r="M423" i="13"/>
  <c r="M422" i="13"/>
  <c r="M421" i="13"/>
  <c r="M420" i="13"/>
  <c r="M419" i="13"/>
  <c r="M418" i="13"/>
  <c r="M417" i="13"/>
  <c r="M416" i="13"/>
  <c r="M415" i="13"/>
  <c r="M414" i="13"/>
  <c r="M413" i="13"/>
  <c r="M412" i="13"/>
  <c r="M411" i="13"/>
  <c r="M410" i="13"/>
  <c r="M409" i="13"/>
  <c r="M408" i="13"/>
  <c r="M407" i="13"/>
  <c r="M406" i="13"/>
  <c r="M405" i="13"/>
  <c r="M404" i="13"/>
  <c r="M403" i="13"/>
  <c r="M402" i="13"/>
  <c r="M401" i="13"/>
  <c r="M400" i="13"/>
  <c r="M399" i="13"/>
  <c r="M398" i="13"/>
  <c r="M397" i="13"/>
  <c r="M396" i="13"/>
  <c r="M395" i="13"/>
  <c r="M394" i="13"/>
  <c r="M393" i="13"/>
  <c r="M392" i="13"/>
  <c r="M391" i="13"/>
  <c r="M390" i="13"/>
  <c r="M389" i="13"/>
  <c r="M388" i="13"/>
  <c r="M387" i="13"/>
  <c r="M386" i="13"/>
  <c r="M385" i="13"/>
  <c r="M384" i="13"/>
  <c r="M383" i="13"/>
  <c r="M382" i="13"/>
  <c r="M381" i="13"/>
  <c r="M380" i="13"/>
  <c r="M379" i="13"/>
  <c r="M378" i="13"/>
  <c r="M377" i="13"/>
  <c r="M376" i="13"/>
  <c r="M375" i="13"/>
  <c r="M374" i="13"/>
  <c r="M373" i="13"/>
  <c r="M372" i="13"/>
  <c r="M371" i="13"/>
  <c r="M370" i="13"/>
  <c r="M369" i="13"/>
  <c r="M368" i="13"/>
  <c r="M367" i="13"/>
  <c r="M366" i="13"/>
  <c r="M365" i="13"/>
  <c r="M364" i="13"/>
  <c r="M363" i="13"/>
  <c r="M362" i="13"/>
  <c r="M361" i="13"/>
  <c r="M360" i="13"/>
  <c r="M359" i="13"/>
  <c r="M358" i="13"/>
  <c r="M357" i="13"/>
  <c r="M356" i="13"/>
  <c r="M355" i="13"/>
  <c r="M354" i="13"/>
  <c r="M353" i="13"/>
  <c r="M352" i="13"/>
  <c r="M351" i="13"/>
  <c r="M350" i="13"/>
  <c r="M349" i="13"/>
  <c r="M348" i="13"/>
  <c r="M347" i="13"/>
  <c r="M346" i="13"/>
  <c r="M345" i="13"/>
  <c r="M344" i="13"/>
  <c r="M343" i="13"/>
  <c r="M342" i="13"/>
  <c r="M341" i="13"/>
  <c r="M340" i="13"/>
  <c r="M339" i="13"/>
  <c r="M338" i="13"/>
  <c r="M337" i="13"/>
  <c r="M336" i="13"/>
  <c r="M335" i="13"/>
  <c r="M334" i="13"/>
  <c r="M333" i="13"/>
  <c r="M332" i="13"/>
  <c r="M331" i="13"/>
  <c r="M330" i="13"/>
  <c r="M329" i="13"/>
  <c r="M328" i="13"/>
  <c r="M327" i="13"/>
  <c r="M326" i="13"/>
  <c r="M325" i="13"/>
  <c r="M324" i="13"/>
  <c r="M323" i="13"/>
  <c r="M322" i="13"/>
  <c r="M321" i="13"/>
  <c r="M320" i="13"/>
  <c r="M319" i="13"/>
  <c r="M318" i="13"/>
  <c r="M317" i="13"/>
  <c r="M316" i="13"/>
  <c r="M315" i="13"/>
  <c r="M314" i="13"/>
  <c r="M313" i="13"/>
  <c r="M312" i="13"/>
  <c r="M311" i="13"/>
  <c r="M310" i="13"/>
  <c r="M309" i="13"/>
  <c r="M308" i="13"/>
  <c r="M307" i="13"/>
  <c r="M306" i="13"/>
  <c r="M305" i="13"/>
  <c r="M304" i="13"/>
  <c r="M303" i="13"/>
  <c r="M302" i="13"/>
  <c r="M301" i="13"/>
  <c r="M300" i="13"/>
  <c r="M299" i="13"/>
  <c r="M298" i="13"/>
  <c r="M297" i="13"/>
  <c r="M296" i="13"/>
  <c r="M295" i="13"/>
  <c r="M294" i="13"/>
  <c r="M293" i="13"/>
  <c r="M292" i="13"/>
  <c r="M291" i="13"/>
  <c r="M290" i="13"/>
  <c r="M289" i="13"/>
  <c r="M288" i="13"/>
  <c r="M287" i="13"/>
  <c r="M286" i="13"/>
  <c r="M285" i="13"/>
  <c r="M284" i="13"/>
  <c r="M283" i="13"/>
  <c r="M282" i="13"/>
  <c r="M281" i="13"/>
  <c r="M280" i="13"/>
  <c r="M279" i="13"/>
  <c r="M278" i="13"/>
  <c r="M277" i="13"/>
  <c r="M276" i="13"/>
  <c r="M275" i="13"/>
  <c r="M274" i="13"/>
  <c r="M273" i="13"/>
  <c r="M272" i="13"/>
  <c r="M271" i="13"/>
  <c r="M270" i="13"/>
  <c r="M269" i="13"/>
  <c r="M268" i="13"/>
  <c r="M267" i="13"/>
  <c r="M266" i="13"/>
  <c r="M265" i="13"/>
  <c r="M264" i="13"/>
  <c r="M263" i="13"/>
  <c r="M262" i="13"/>
  <c r="M261" i="13"/>
  <c r="M260" i="13"/>
  <c r="M259" i="13"/>
  <c r="M258" i="13"/>
  <c r="M257" i="13"/>
  <c r="M256" i="13"/>
  <c r="M255" i="13"/>
  <c r="M254" i="13"/>
  <c r="M253" i="13"/>
  <c r="M252" i="13"/>
  <c r="M251" i="13"/>
  <c r="M250" i="13"/>
  <c r="M249" i="13"/>
  <c r="M248" i="13"/>
  <c r="M247" i="13"/>
  <c r="M246" i="13"/>
  <c r="M245" i="13"/>
  <c r="M244" i="13"/>
  <c r="M243" i="13"/>
  <c r="M242" i="13"/>
  <c r="M241" i="13"/>
  <c r="M240" i="13"/>
  <c r="M239" i="13"/>
  <c r="M238" i="13"/>
  <c r="M237" i="13"/>
  <c r="M236" i="13"/>
  <c r="M235" i="13"/>
  <c r="M234" i="13"/>
  <c r="M233" i="13"/>
  <c r="M232" i="13"/>
  <c r="M231" i="13"/>
  <c r="M230" i="13"/>
  <c r="M229" i="13"/>
  <c r="M228" i="13"/>
  <c r="M227" i="13"/>
  <c r="M226" i="13"/>
  <c r="M225" i="13"/>
  <c r="M224" i="13"/>
  <c r="M223" i="13"/>
  <c r="M222" i="13"/>
  <c r="M221" i="13"/>
  <c r="M220" i="13"/>
  <c r="M219" i="13"/>
  <c r="M218" i="13"/>
  <c r="M217" i="13"/>
  <c r="M216" i="13"/>
  <c r="M215" i="13"/>
  <c r="M214" i="13"/>
  <c r="M213" i="13"/>
  <c r="M212" i="13"/>
  <c r="M211" i="13"/>
  <c r="M210" i="13"/>
  <c r="M209" i="13"/>
  <c r="M208" i="13"/>
  <c r="M207" i="13"/>
  <c r="M206" i="13"/>
  <c r="M205" i="13"/>
  <c r="M204" i="13"/>
  <c r="M203" i="13"/>
  <c r="M202" i="13"/>
  <c r="M201" i="13"/>
  <c r="M200" i="13"/>
  <c r="M199" i="13"/>
  <c r="M198" i="13"/>
  <c r="M197" i="13"/>
  <c r="M196" i="13"/>
  <c r="M195" i="13"/>
  <c r="M194" i="13"/>
  <c r="M193" i="13"/>
  <c r="M192" i="13"/>
  <c r="M191" i="13"/>
  <c r="M190" i="13"/>
  <c r="M189" i="13"/>
  <c r="M188" i="13"/>
  <c r="M187" i="13"/>
  <c r="M186" i="13"/>
  <c r="M185" i="13"/>
  <c r="M184" i="13"/>
  <c r="M183"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F102" i="2"/>
  <c r="H102" i="2"/>
  <c r="F103" i="2"/>
  <c r="H103" i="2"/>
  <c r="F104" i="2"/>
  <c r="H104" i="2"/>
  <c r="F105" i="2"/>
  <c r="H105" i="2"/>
  <c r="F106" i="2"/>
  <c r="H106" i="2"/>
  <c r="F107" i="2"/>
  <c r="H107" i="2"/>
  <c r="F108" i="2"/>
  <c r="H108" i="2"/>
  <c r="F109" i="2"/>
  <c r="H109" i="2"/>
  <c r="F110" i="2"/>
  <c r="H110" i="2"/>
  <c r="F111" i="2"/>
  <c r="H111" i="2"/>
  <c r="F112" i="2"/>
  <c r="H112" i="2"/>
  <c r="F113" i="2"/>
  <c r="H113" i="2"/>
  <c r="F114" i="2"/>
  <c r="H114" i="2"/>
  <c r="F115" i="2"/>
  <c r="H115" i="2"/>
  <c r="F116" i="2"/>
  <c r="H116" i="2"/>
  <c r="F117" i="2"/>
  <c r="H117" i="2"/>
  <c r="F118" i="2"/>
  <c r="H118" i="2"/>
  <c r="F119" i="2"/>
  <c r="H119" i="2"/>
  <c r="F120" i="2"/>
  <c r="H120" i="2"/>
  <c r="F121" i="2"/>
  <c r="H121" i="2"/>
  <c r="F122" i="2"/>
  <c r="H122" i="2"/>
  <c r="F123" i="2"/>
  <c r="H123" i="2"/>
  <c r="F124" i="2"/>
  <c r="H124" i="2"/>
  <c r="F125" i="2"/>
  <c r="H125" i="2"/>
  <c r="F126" i="2"/>
  <c r="H126" i="2"/>
  <c r="F127" i="2"/>
  <c r="H127" i="2"/>
  <c r="F128" i="2"/>
  <c r="H128" i="2"/>
  <c r="F129" i="2"/>
  <c r="H129" i="2"/>
  <c r="F130" i="2"/>
  <c r="H130" i="2"/>
  <c r="F131" i="2"/>
  <c r="H131" i="2"/>
  <c r="F132" i="2"/>
  <c r="H132" i="2"/>
  <c r="F133" i="2"/>
  <c r="H133" i="2"/>
  <c r="F134" i="2"/>
  <c r="H134" i="2"/>
  <c r="F135" i="2"/>
  <c r="H135" i="2"/>
  <c r="F136" i="2"/>
  <c r="H136" i="2"/>
  <c r="F137" i="2"/>
  <c r="H137" i="2"/>
  <c r="F138" i="2"/>
  <c r="H138" i="2"/>
  <c r="F139" i="2"/>
  <c r="H139" i="2"/>
  <c r="F140" i="2"/>
  <c r="H140" i="2"/>
  <c r="F141" i="2"/>
  <c r="H141" i="2"/>
  <c r="F142" i="2"/>
  <c r="H142" i="2"/>
  <c r="F143" i="2"/>
  <c r="H143" i="2"/>
  <c r="F144" i="2"/>
  <c r="H144" i="2"/>
  <c r="F145" i="2"/>
  <c r="H145" i="2"/>
  <c r="F146" i="2"/>
  <c r="H146" i="2"/>
  <c r="F147" i="2"/>
  <c r="H147" i="2"/>
  <c r="F148" i="2"/>
  <c r="H148" i="2"/>
  <c r="F149" i="2"/>
  <c r="H149" i="2"/>
  <c r="F150" i="2"/>
  <c r="H150" i="2"/>
  <c r="F151" i="2"/>
  <c r="H151" i="2"/>
  <c r="F152" i="2"/>
  <c r="H152" i="2"/>
  <c r="F153" i="2"/>
  <c r="H153" i="2"/>
  <c r="F154" i="2"/>
  <c r="H154" i="2"/>
  <c r="F155" i="2"/>
  <c r="H155" i="2"/>
  <c r="F156" i="2"/>
  <c r="H156" i="2"/>
  <c r="F157" i="2"/>
  <c r="H157" i="2"/>
  <c r="F158" i="2"/>
  <c r="H158" i="2"/>
  <c r="F159" i="2"/>
  <c r="H159" i="2"/>
  <c r="F160" i="2"/>
  <c r="H160" i="2"/>
  <c r="F161" i="2"/>
  <c r="H161" i="2"/>
  <c r="F162" i="2"/>
  <c r="H162" i="2"/>
  <c r="F163" i="2"/>
  <c r="H163" i="2"/>
  <c r="F164" i="2"/>
  <c r="H164" i="2"/>
  <c r="F165" i="2"/>
  <c r="H165" i="2"/>
  <c r="F166" i="2"/>
  <c r="H166" i="2"/>
  <c r="F167" i="2"/>
  <c r="H167" i="2"/>
  <c r="F168" i="2"/>
  <c r="H168" i="2"/>
  <c r="F169" i="2"/>
  <c r="H169" i="2"/>
  <c r="F170" i="2"/>
  <c r="H170" i="2"/>
  <c r="F171" i="2"/>
  <c r="H171" i="2"/>
  <c r="F172" i="2"/>
  <c r="H172" i="2"/>
  <c r="F173" i="2"/>
  <c r="H173" i="2"/>
  <c r="F174" i="2"/>
  <c r="H174" i="2"/>
  <c r="F175" i="2"/>
  <c r="H175" i="2"/>
  <c r="F176" i="2"/>
  <c r="H176" i="2"/>
  <c r="F177" i="2"/>
  <c r="H177" i="2"/>
  <c r="F178" i="2"/>
  <c r="H178" i="2"/>
  <c r="F179" i="2"/>
  <c r="H179" i="2"/>
  <c r="F180" i="2"/>
  <c r="H180" i="2"/>
  <c r="F181" i="2"/>
  <c r="H181" i="2"/>
  <c r="F182" i="2"/>
  <c r="H182" i="2"/>
  <c r="F183" i="2"/>
  <c r="H183" i="2"/>
  <c r="F184" i="2"/>
  <c r="H184" i="2"/>
  <c r="F185" i="2"/>
  <c r="H185" i="2"/>
  <c r="F186" i="2"/>
  <c r="H186" i="2"/>
  <c r="F187" i="2"/>
  <c r="H187" i="2"/>
  <c r="F188" i="2"/>
  <c r="H188" i="2"/>
  <c r="F189" i="2"/>
  <c r="H189" i="2"/>
  <c r="F190" i="2"/>
  <c r="H190" i="2"/>
  <c r="F191" i="2"/>
  <c r="H191" i="2"/>
  <c r="F192" i="2"/>
  <c r="H192" i="2"/>
  <c r="F193" i="2"/>
  <c r="H193" i="2"/>
  <c r="F194" i="2"/>
  <c r="H194" i="2"/>
  <c r="F195" i="2"/>
  <c r="H195" i="2"/>
  <c r="F196" i="2"/>
  <c r="H196" i="2"/>
  <c r="F197" i="2"/>
  <c r="H197" i="2"/>
  <c r="F198" i="2"/>
  <c r="H198" i="2"/>
  <c r="F199" i="2"/>
  <c r="H199" i="2"/>
  <c r="F200" i="2"/>
  <c r="H200" i="2"/>
  <c r="F201" i="2"/>
  <c r="H201" i="2"/>
  <c r="F202" i="2"/>
  <c r="H202" i="2"/>
  <c r="F203" i="2"/>
  <c r="H203" i="2"/>
  <c r="F204" i="2"/>
  <c r="H204" i="2"/>
  <c r="F205" i="2"/>
  <c r="H205" i="2"/>
  <c r="F206" i="2"/>
  <c r="H206" i="2"/>
  <c r="F207" i="2"/>
  <c r="H207" i="2"/>
  <c r="F208" i="2"/>
  <c r="H208" i="2"/>
  <c r="F209" i="2"/>
  <c r="H209" i="2"/>
  <c r="F210" i="2"/>
  <c r="H210" i="2"/>
  <c r="F211" i="2"/>
  <c r="H211" i="2"/>
  <c r="F212" i="2"/>
  <c r="H212" i="2"/>
  <c r="F213" i="2"/>
  <c r="H213" i="2"/>
  <c r="F214" i="2"/>
  <c r="H214" i="2"/>
  <c r="F215" i="2"/>
  <c r="H215" i="2"/>
  <c r="F216" i="2"/>
  <c r="H216" i="2"/>
  <c r="F217" i="2"/>
  <c r="H217" i="2"/>
  <c r="F218" i="2"/>
  <c r="H218" i="2"/>
  <c r="F219" i="2"/>
  <c r="H219" i="2"/>
  <c r="F220" i="2"/>
  <c r="H220" i="2"/>
  <c r="F221" i="2"/>
  <c r="H221" i="2"/>
  <c r="F222" i="2"/>
  <c r="H222" i="2"/>
  <c r="F223" i="2"/>
  <c r="H223" i="2"/>
  <c r="F224" i="2"/>
  <c r="H224" i="2"/>
  <c r="F225" i="2"/>
  <c r="H225" i="2"/>
  <c r="F226" i="2"/>
  <c r="H226" i="2"/>
  <c r="F227" i="2"/>
  <c r="H227" i="2"/>
  <c r="F228" i="2"/>
  <c r="H228" i="2"/>
  <c r="F229" i="2"/>
  <c r="H229" i="2"/>
  <c r="F230" i="2"/>
  <c r="H230" i="2"/>
  <c r="F231" i="2"/>
  <c r="H231" i="2"/>
  <c r="F232" i="2"/>
  <c r="H232" i="2"/>
  <c r="F233" i="2"/>
  <c r="H233" i="2"/>
  <c r="F234" i="2"/>
  <c r="H234" i="2"/>
  <c r="F235" i="2"/>
  <c r="H235" i="2"/>
  <c r="F236" i="2"/>
  <c r="H236" i="2"/>
  <c r="F237" i="2"/>
  <c r="H237" i="2"/>
  <c r="F238" i="2"/>
  <c r="H238" i="2"/>
  <c r="F239" i="2"/>
  <c r="H239" i="2"/>
  <c r="F240" i="2"/>
  <c r="H240" i="2"/>
  <c r="F241" i="2"/>
  <c r="H241" i="2"/>
  <c r="F242" i="2"/>
  <c r="H242" i="2"/>
  <c r="F243" i="2"/>
  <c r="H243" i="2"/>
  <c r="F244" i="2"/>
  <c r="H244" i="2"/>
  <c r="F245" i="2"/>
  <c r="H245" i="2"/>
  <c r="F246" i="2"/>
  <c r="H246" i="2"/>
  <c r="F247" i="2"/>
  <c r="H247" i="2"/>
  <c r="F248" i="2"/>
  <c r="H248" i="2"/>
  <c r="F249" i="2"/>
  <c r="H249" i="2"/>
  <c r="F250" i="2"/>
  <c r="M12" i="2"/>
  <c r="O34" i="14"/>
  <c r="Q34" i="14" s="1"/>
  <c r="P34" i="14"/>
  <c r="R34" i="14" s="1"/>
  <c r="M13" i="2"/>
  <c r="M6" i="2"/>
  <c r="M7" i="2"/>
  <c r="M8" i="2"/>
  <c r="M9" i="2"/>
  <c r="M10" i="2"/>
  <c r="M11" i="2"/>
  <c r="M5"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F6" i="2"/>
  <c r="M5" i="13" s="1"/>
  <c r="F7" i="2"/>
  <c r="M6" i="13" s="1"/>
  <c r="F8" i="2"/>
  <c r="M8" i="13" s="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5" i="2"/>
  <c r="M7" i="13" s="1"/>
  <c r="H8" i="2" l="1"/>
  <c r="H250" i="2"/>
  <c r="R5" i="13"/>
  <c r="U5" i="13" s="1"/>
  <c r="N12" i="2"/>
  <c r="N5" i="2"/>
  <c r="N11" i="2"/>
  <c r="N10" i="2"/>
  <c r="N9" i="2"/>
  <c r="N8" i="2"/>
  <c r="N7" i="2"/>
  <c r="N6" i="2"/>
  <c r="N13" i="2"/>
  <c r="E39" i="14"/>
  <c r="D39" i="14"/>
  <c r="N39" i="14"/>
  <c r="M39" i="14"/>
  <c r="W39" i="14"/>
  <c r="V39" i="14"/>
  <c r="AF39" i="14"/>
  <c r="AE39" i="14"/>
  <c r="AO39" i="14"/>
  <c r="AN39" i="14"/>
  <c r="AX39" i="14"/>
  <c r="AW39" i="14"/>
  <c r="AX3" i="14"/>
  <c r="AW3" i="14"/>
  <c r="AO3" i="14"/>
  <c r="AN3" i="14"/>
  <c r="AF3" i="14"/>
  <c r="AE3" i="14"/>
  <c r="AZ72" i="14"/>
  <c r="BB72" i="14" s="1"/>
  <c r="AY72" i="14"/>
  <c r="BA72" i="14" s="1"/>
  <c r="AH72" i="14"/>
  <c r="AJ72" i="14" s="1"/>
  <c r="AG72" i="14"/>
  <c r="AI72" i="14" s="1"/>
  <c r="P72" i="14"/>
  <c r="R72" i="14" s="1"/>
  <c r="O72" i="14"/>
  <c r="Q72" i="14" s="1"/>
  <c r="G72" i="14"/>
  <c r="I72" i="14" s="1"/>
  <c r="F72" i="14"/>
  <c r="H72" i="14" s="1"/>
  <c r="AZ71" i="14"/>
  <c r="BB71" i="14" s="1"/>
  <c r="AY71" i="14"/>
  <c r="BA71" i="14" s="1"/>
  <c r="AQ71" i="14"/>
  <c r="AS71" i="14" s="1"/>
  <c r="AP71" i="14"/>
  <c r="AR71" i="14" s="1"/>
  <c r="AH71" i="14"/>
  <c r="AJ71" i="14" s="1"/>
  <c r="AG71" i="14"/>
  <c r="AI71" i="14" s="1"/>
  <c r="Y71" i="14"/>
  <c r="AA71" i="14" s="1"/>
  <c r="X71" i="14"/>
  <c r="Z71" i="14" s="1"/>
  <c r="P71" i="14"/>
  <c r="R71" i="14" s="1"/>
  <c r="O71" i="14"/>
  <c r="Q71" i="14" s="1"/>
  <c r="G71" i="14"/>
  <c r="I71" i="14" s="1"/>
  <c r="F71" i="14"/>
  <c r="H71" i="14" s="1"/>
  <c r="AZ70" i="14"/>
  <c r="BB70" i="14" s="1"/>
  <c r="AY70" i="14"/>
  <c r="BA70" i="14" s="1"/>
  <c r="AQ70" i="14"/>
  <c r="AS70" i="14" s="1"/>
  <c r="AP70" i="14"/>
  <c r="AR70" i="14" s="1"/>
  <c r="AH70" i="14"/>
  <c r="AJ70" i="14" s="1"/>
  <c r="AG70" i="14"/>
  <c r="AI70" i="14" s="1"/>
  <c r="Y70" i="14"/>
  <c r="AA70" i="14" s="1"/>
  <c r="X70" i="14"/>
  <c r="Z70" i="14" s="1"/>
  <c r="P70" i="14"/>
  <c r="R70" i="14" s="1"/>
  <c r="O70" i="14"/>
  <c r="Q70" i="14" s="1"/>
  <c r="G70" i="14"/>
  <c r="I70" i="14" s="1"/>
  <c r="F70" i="14"/>
  <c r="H70" i="14" s="1"/>
  <c r="AZ69" i="14"/>
  <c r="BB69" i="14" s="1"/>
  <c r="AY69" i="14"/>
  <c r="BA69" i="14" s="1"/>
  <c r="AQ69" i="14"/>
  <c r="AS69" i="14" s="1"/>
  <c r="AP69" i="14"/>
  <c r="AR69" i="14" s="1"/>
  <c r="AH69" i="14"/>
  <c r="AJ69" i="14" s="1"/>
  <c r="AG69" i="14"/>
  <c r="AI69" i="14" s="1"/>
  <c r="Y69" i="14"/>
  <c r="AA69" i="14" s="1"/>
  <c r="X69" i="14"/>
  <c r="Z69" i="14" s="1"/>
  <c r="P69" i="14"/>
  <c r="R69" i="14" s="1"/>
  <c r="O69" i="14"/>
  <c r="Q69" i="14" s="1"/>
  <c r="G69" i="14"/>
  <c r="I69" i="14" s="1"/>
  <c r="F69" i="14"/>
  <c r="H69" i="14" s="1"/>
  <c r="AZ68" i="14"/>
  <c r="BB68" i="14" s="1"/>
  <c r="AY68" i="14"/>
  <c r="BA68" i="14" s="1"/>
  <c r="AQ68" i="14"/>
  <c r="AS68" i="14" s="1"/>
  <c r="AP68" i="14"/>
  <c r="AR68" i="14" s="1"/>
  <c r="AH68" i="14"/>
  <c r="AJ68" i="14" s="1"/>
  <c r="AG68" i="14"/>
  <c r="AI68" i="14" s="1"/>
  <c r="Y68" i="14"/>
  <c r="AA68" i="14" s="1"/>
  <c r="X68" i="14"/>
  <c r="Z68" i="14" s="1"/>
  <c r="P68" i="14"/>
  <c r="R68" i="14" s="1"/>
  <c r="O68" i="14"/>
  <c r="Q68" i="14" s="1"/>
  <c r="G68" i="14"/>
  <c r="I68" i="14" s="1"/>
  <c r="F68" i="14"/>
  <c r="H68" i="14" s="1"/>
  <c r="AZ67" i="14"/>
  <c r="BB67" i="14" s="1"/>
  <c r="AY67" i="14"/>
  <c r="BA67" i="14" s="1"/>
  <c r="AQ67" i="14"/>
  <c r="AS67" i="14" s="1"/>
  <c r="AP67" i="14"/>
  <c r="AR67" i="14" s="1"/>
  <c r="AH67" i="14"/>
  <c r="AJ67" i="14" s="1"/>
  <c r="AG67" i="14"/>
  <c r="AI67" i="14" s="1"/>
  <c r="Y67" i="14"/>
  <c r="AA67" i="14" s="1"/>
  <c r="X67" i="14"/>
  <c r="Z67" i="14" s="1"/>
  <c r="P67" i="14"/>
  <c r="R67" i="14" s="1"/>
  <c r="O67" i="14"/>
  <c r="Q67" i="14" s="1"/>
  <c r="G67" i="14"/>
  <c r="I67" i="14" s="1"/>
  <c r="F67" i="14"/>
  <c r="H67" i="14" s="1"/>
  <c r="AZ66" i="14"/>
  <c r="BB66" i="14" s="1"/>
  <c r="AY66" i="14"/>
  <c r="BA66" i="14" s="1"/>
  <c r="AQ66" i="14"/>
  <c r="AS66" i="14" s="1"/>
  <c r="AP66" i="14"/>
  <c r="AR66" i="14" s="1"/>
  <c r="AH66" i="14"/>
  <c r="AJ66" i="14" s="1"/>
  <c r="AG66" i="14"/>
  <c r="AI66" i="14" s="1"/>
  <c r="Y66" i="14"/>
  <c r="AA66" i="14" s="1"/>
  <c r="X66" i="14"/>
  <c r="Z66" i="14" s="1"/>
  <c r="P66" i="14"/>
  <c r="R66" i="14" s="1"/>
  <c r="O66" i="14"/>
  <c r="Q66" i="14" s="1"/>
  <c r="G66" i="14"/>
  <c r="I66" i="14" s="1"/>
  <c r="F66" i="14"/>
  <c r="H66" i="14" s="1"/>
  <c r="AZ65" i="14"/>
  <c r="BB65" i="14" s="1"/>
  <c r="AY65" i="14"/>
  <c r="BA65" i="14" s="1"/>
  <c r="AQ65" i="14"/>
  <c r="AS65" i="14" s="1"/>
  <c r="AP65" i="14"/>
  <c r="AR65" i="14" s="1"/>
  <c r="AH65" i="14"/>
  <c r="AJ65" i="14" s="1"/>
  <c r="AG65" i="14"/>
  <c r="AI65" i="14" s="1"/>
  <c r="Y65" i="14"/>
  <c r="AA65" i="14" s="1"/>
  <c r="X65" i="14"/>
  <c r="Z65" i="14" s="1"/>
  <c r="P65" i="14"/>
  <c r="R65" i="14" s="1"/>
  <c r="O65" i="14"/>
  <c r="Q65" i="14" s="1"/>
  <c r="G65" i="14"/>
  <c r="I65" i="14" s="1"/>
  <c r="F65" i="14"/>
  <c r="H65" i="14" s="1"/>
  <c r="AZ64" i="14"/>
  <c r="BB64" i="14" s="1"/>
  <c r="AY64" i="14"/>
  <c r="BA64" i="14" s="1"/>
  <c r="AQ64" i="14"/>
  <c r="AS64" i="14" s="1"/>
  <c r="AP64" i="14"/>
  <c r="AR64" i="14" s="1"/>
  <c r="AH64" i="14"/>
  <c r="AJ64" i="14" s="1"/>
  <c r="AG64" i="14"/>
  <c r="AI64" i="14" s="1"/>
  <c r="Y64" i="14"/>
  <c r="AA64" i="14" s="1"/>
  <c r="X64" i="14"/>
  <c r="Z64" i="14" s="1"/>
  <c r="P64" i="14"/>
  <c r="R64" i="14" s="1"/>
  <c r="O64" i="14"/>
  <c r="Q64" i="14" s="1"/>
  <c r="G64" i="14"/>
  <c r="I64" i="14" s="1"/>
  <c r="F64" i="14"/>
  <c r="H64" i="14" s="1"/>
  <c r="AZ63" i="14"/>
  <c r="BB63" i="14" s="1"/>
  <c r="AY63" i="14"/>
  <c r="BA63" i="14" s="1"/>
  <c r="AQ63" i="14"/>
  <c r="AS63" i="14" s="1"/>
  <c r="AP63" i="14"/>
  <c r="AR63" i="14" s="1"/>
  <c r="AH63" i="14"/>
  <c r="AJ63" i="14" s="1"/>
  <c r="AG63" i="14"/>
  <c r="AI63" i="14" s="1"/>
  <c r="Y63" i="14"/>
  <c r="AA63" i="14" s="1"/>
  <c r="X63" i="14"/>
  <c r="Z63" i="14" s="1"/>
  <c r="P63" i="14"/>
  <c r="R63" i="14" s="1"/>
  <c r="O63" i="14"/>
  <c r="Q63" i="14" s="1"/>
  <c r="G63" i="14"/>
  <c r="I63" i="14" s="1"/>
  <c r="F63" i="14"/>
  <c r="H63" i="14" s="1"/>
  <c r="AZ62" i="14"/>
  <c r="BB62" i="14" s="1"/>
  <c r="AY62" i="14"/>
  <c r="BA62" i="14" s="1"/>
  <c r="AQ62" i="14"/>
  <c r="AS62" i="14" s="1"/>
  <c r="AP62" i="14"/>
  <c r="AR62" i="14" s="1"/>
  <c r="AH62" i="14"/>
  <c r="AJ62" i="14" s="1"/>
  <c r="AG62" i="14"/>
  <c r="AI62" i="14" s="1"/>
  <c r="Y62" i="14"/>
  <c r="AA62" i="14" s="1"/>
  <c r="X62" i="14"/>
  <c r="Z62" i="14" s="1"/>
  <c r="P62" i="14"/>
  <c r="R62" i="14" s="1"/>
  <c r="O62" i="14"/>
  <c r="Q62" i="14" s="1"/>
  <c r="G62" i="14"/>
  <c r="I62" i="14" s="1"/>
  <c r="F62" i="14"/>
  <c r="H62" i="14" s="1"/>
  <c r="AZ61" i="14"/>
  <c r="BB61" i="14" s="1"/>
  <c r="AY61" i="14"/>
  <c r="BA61" i="14" s="1"/>
  <c r="AQ61" i="14"/>
  <c r="AS61" i="14" s="1"/>
  <c r="AP61" i="14"/>
  <c r="AR61" i="14" s="1"/>
  <c r="AH61" i="14"/>
  <c r="AJ61" i="14" s="1"/>
  <c r="AG61" i="14"/>
  <c r="AI61" i="14" s="1"/>
  <c r="Y61" i="14"/>
  <c r="AA61" i="14" s="1"/>
  <c r="X61" i="14"/>
  <c r="Z61" i="14" s="1"/>
  <c r="P61" i="14"/>
  <c r="R61" i="14" s="1"/>
  <c r="O61" i="14"/>
  <c r="Q61" i="14" s="1"/>
  <c r="G61" i="14"/>
  <c r="I61" i="14" s="1"/>
  <c r="F61" i="14"/>
  <c r="H61" i="14" s="1"/>
  <c r="AZ60" i="14"/>
  <c r="BB60" i="14" s="1"/>
  <c r="AY60" i="14"/>
  <c r="BA60" i="14" s="1"/>
  <c r="AQ60" i="14"/>
  <c r="AS60" i="14" s="1"/>
  <c r="AP60" i="14"/>
  <c r="AR60" i="14" s="1"/>
  <c r="AH60" i="14"/>
  <c r="AJ60" i="14" s="1"/>
  <c r="AG60" i="14"/>
  <c r="AI60" i="14" s="1"/>
  <c r="Y60" i="14"/>
  <c r="AA60" i="14" s="1"/>
  <c r="X60" i="14"/>
  <c r="Z60" i="14" s="1"/>
  <c r="P60" i="14"/>
  <c r="R60" i="14" s="1"/>
  <c r="O60" i="14"/>
  <c r="Q60" i="14" s="1"/>
  <c r="G60" i="14"/>
  <c r="I60" i="14" s="1"/>
  <c r="F60" i="14"/>
  <c r="H60" i="14" s="1"/>
  <c r="AZ59" i="14"/>
  <c r="BB59" i="14" s="1"/>
  <c r="AY59" i="14"/>
  <c r="BA59" i="14" s="1"/>
  <c r="AQ59" i="14"/>
  <c r="AS59" i="14" s="1"/>
  <c r="AP59" i="14"/>
  <c r="AR59" i="14" s="1"/>
  <c r="AH59" i="14"/>
  <c r="AJ59" i="14" s="1"/>
  <c r="AG59" i="14"/>
  <c r="AI59" i="14" s="1"/>
  <c r="Y59" i="14"/>
  <c r="AA59" i="14" s="1"/>
  <c r="X59" i="14"/>
  <c r="Z59" i="14" s="1"/>
  <c r="P59" i="14"/>
  <c r="R59" i="14" s="1"/>
  <c r="O59" i="14"/>
  <c r="Q59" i="14" s="1"/>
  <c r="G59" i="14"/>
  <c r="I59" i="14" s="1"/>
  <c r="F59" i="14"/>
  <c r="H59" i="14" s="1"/>
  <c r="AZ58" i="14"/>
  <c r="BB58" i="14" s="1"/>
  <c r="AY58" i="14"/>
  <c r="BA58" i="14" s="1"/>
  <c r="AQ58" i="14"/>
  <c r="AS58" i="14" s="1"/>
  <c r="AP58" i="14"/>
  <c r="AR58" i="14" s="1"/>
  <c r="AH58" i="14"/>
  <c r="AJ58" i="14" s="1"/>
  <c r="AG58" i="14"/>
  <c r="AI58" i="14" s="1"/>
  <c r="Y58" i="14"/>
  <c r="AA58" i="14" s="1"/>
  <c r="X58" i="14"/>
  <c r="Z58" i="14" s="1"/>
  <c r="P58" i="14"/>
  <c r="R58" i="14" s="1"/>
  <c r="O58" i="14"/>
  <c r="Q58" i="14" s="1"/>
  <c r="G58" i="14"/>
  <c r="I58" i="14" s="1"/>
  <c r="F58" i="14"/>
  <c r="H58" i="14" s="1"/>
  <c r="AZ57" i="14"/>
  <c r="BB57" i="14" s="1"/>
  <c r="AY57" i="14"/>
  <c r="BA57" i="14" s="1"/>
  <c r="AQ57" i="14"/>
  <c r="AS57" i="14" s="1"/>
  <c r="AP57" i="14"/>
  <c r="AR57" i="14" s="1"/>
  <c r="AH57" i="14"/>
  <c r="AJ57" i="14" s="1"/>
  <c r="AG57" i="14"/>
  <c r="AI57" i="14" s="1"/>
  <c r="Y57" i="14"/>
  <c r="AA57" i="14" s="1"/>
  <c r="X57" i="14"/>
  <c r="Z57" i="14" s="1"/>
  <c r="P57" i="14"/>
  <c r="R57" i="14" s="1"/>
  <c r="O57" i="14"/>
  <c r="Q57" i="14" s="1"/>
  <c r="G57" i="14"/>
  <c r="I57" i="14" s="1"/>
  <c r="F57" i="14"/>
  <c r="H57" i="14" s="1"/>
  <c r="AZ56" i="14"/>
  <c r="BB56" i="14" s="1"/>
  <c r="AY56" i="14"/>
  <c r="BA56" i="14" s="1"/>
  <c r="AQ56" i="14"/>
  <c r="AS56" i="14" s="1"/>
  <c r="AP56" i="14"/>
  <c r="AR56" i="14" s="1"/>
  <c r="AH56" i="14"/>
  <c r="AJ56" i="14" s="1"/>
  <c r="AG56" i="14"/>
  <c r="AI56" i="14" s="1"/>
  <c r="Y56" i="14"/>
  <c r="AA56" i="14" s="1"/>
  <c r="X56" i="14"/>
  <c r="Z56" i="14" s="1"/>
  <c r="P56" i="14"/>
  <c r="R56" i="14" s="1"/>
  <c r="O56" i="14"/>
  <c r="Q56" i="14" s="1"/>
  <c r="G56" i="14"/>
  <c r="I56" i="14" s="1"/>
  <c r="F56" i="14"/>
  <c r="H56" i="14" s="1"/>
  <c r="AZ55" i="14"/>
  <c r="BB55" i="14" s="1"/>
  <c r="AY55" i="14"/>
  <c r="BA55" i="14" s="1"/>
  <c r="AQ55" i="14"/>
  <c r="AS55" i="14" s="1"/>
  <c r="AP55" i="14"/>
  <c r="AR55" i="14" s="1"/>
  <c r="AH55" i="14"/>
  <c r="AJ55" i="14" s="1"/>
  <c r="AG55" i="14"/>
  <c r="AI55" i="14" s="1"/>
  <c r="Y55" i="14"/>
  <c r="AA55" i="14" s="1"/>
  <c r="X55" i="14"/>
  <c r="Z55" i="14" s="1"/>
  <c r="P55" i="14"/>
  <c r="R55" i="14" s="1"/>
  <c r="O55" i="14"/>
  <c r="Q55" i="14" s="1"/>
  <c r="G55" i="14"/>
  <c r="I55" i="14" s="1"/>
  <c r="F55" i="14"/>
  <c r="H55" i="14" s="1"/>
  <c r="AZ54" i="14"/>
  <c r="BB54" i="14" s="1"/>
  <c r="AY54" i="14"/>
  <c r="BA54" i="14" s="1"/>
  <c r="AQ54" i="14"/>
  <c r="AS54" i="14" s="1"/>
  <c r="AP54" i="14"/>
  <c r="AR54" i="14" s="1"/>
  <c r="AH54" i="14"/>
  <c r="AJ54" i="14" s="1"/>
  <c r="AG54" i="14"/>
  <c r="AI54" i="14" s="1"/>
  <c r="Y54" i="14"/>
  <c r="AA54" i="14" s="1"/>
  <c r="X54" i="14"/>
  <c r="Z54" i="14" s="1"/>
  <c r="P54" i="14"/>
  <c r="R54" i="14" s="1"/>
  <c r="O54" i="14"/>
  <c r="Q54" i="14" s="1"/>
  <c r="G54" i="14"/>
  <c r="I54" i="14" s="1"/>
  <c r="F54" i="14"/>
  <c r="H54" i="14" s="1"/>
  <c r="AZ53" i="14"/>
  <c r="BB53" i="14" s="1"/>
  <c r="AY53" i="14"/>
  <c r="BA53" i="14" s="1"/>
  <c r="AQ53" i="14"/>
  <c r="AS53" i="14" s="1"/>
  <c r="AP53" i="14"/>
  <c r="AR53" i="14" s="1"/>
  <c r="AH53" i="14"/>
  <c r="AJ53" i="14" s="1"/>
  <c r="AG53" i="14"/>
  <c r="AI53" i="14" s="1"/>
  <c r="Y53" i="14"/>
  <c r="AA53" i="14" s="1"/>
  <c r="X53" i="14"/>
  <c r="Z53" i="14" s="1"/>
  <c r="P53" i="14"/>
  <c r="R53" i="14" s="1"/>
  <c r="O53" i="14"/>
  <c r="Q53" i="14" s="1"/>
  <c r="G53" i="14"/>
  <c r="I53" i="14" s="1"/>
  <c r="F53" i="14"/>
  <c r="H53" i="14" s="1"/>
  <c r="AZ52" i="14"/>
  <c r="BB52" i="14" s="1"/>
  <c r="AY52" i="14"/>
  <c r="BA52" i="14" s="1"/>
  <c r="AQ52" i="14"/>
  <c r="AS52" i="14" s="1"/>
  <c r="AP52" i="14"/>
  <c r="AR52" i="14" s="1"/>
  <c r="AH52" i="14"/>
  <c r="AJ52" i="14" s="1"/>
  <c r="AG52" i="14"/>
  <c r="AI52" i="14" s="1"/>
  <c r="Y52" i="14"/>
  <c r="AA52" i="14" s="1"/>
  <c r="X52" i="14"/>
  <c r="Z52" i="14" s="1"/>
  <c r="P52" i="14"/>
  <c r="R52" i="14" s="1"/>
  <c r="O52" i="14"/>
  <c r="Q52" i="14" s="1"/>
  <c r="G52" i="14"/>
  <c r="I52" i="14" s="1"/>
  <c r="F52" i="14"/>
  <c r="H52" i="14" s="1"/>
  <c r="AZ51" i="14"/>
  <c r="BB51" i="14" s="1"/>
  <c r="AY51" i="14"/>
  <c r="BA51" i="14" s="1"/>
  <c r="AQ51" i="14"/>
  <c r="AS51" i="14" s="1"/>
  <c r="AP51" i="14"/>
  <c r="AR51" i="14" s="1"/>
  <c r="AH51" i="14"/>
  <c r="AJ51" i="14" s="1"/>
  <c r="AG51" i="14"/>
  <c r="AI51" i="14" s="1"/>
  <c r="Y51" i="14"/>
  <c r="AA51" i="14" s="1"/>
  <c r="X51" i="14"/>
  <c r="Z51" i="14" s="1"/>
  <c r="P51" i="14"/>
  <c r="R51" i="14" s="1"/>
  <c r="O51" i="14"/>
  <c r="Q51" i="14" s="1"/>
  <c r="G51" i="14"/>
  <c r="I51" i="14" s="1"/>
  <c r="F51" i="14"/>
  <c r="H51" i="14" s="1"/>
  <c r="AZ50" i="14"/>
  <c r="BB50" i="14" s="1"/>
  <c r="AY50" i="14"/>
  <c r="BA50" i="14" s="1"/>
  <c r="AQ50" i="14"/>
  <c r="AS50" i="14" s="1"/>
  <c r="AP50" i="14"/>
  <c r="AR50" i="14" s="1"/>
  <c r="AH50" i="14"/>
  <c r="AJ50" i="14" s="1"/>
  <c r="AG50" i="14"/>
  <c r="AI50" i="14" s="1"/>
  <c r="Y50" i="14"/>
  <c r="AA50" i="14" s="1"/>
  <c r="X50" i="14"/>
  <c r="Z50" i="14" s="1"/>
  <c r="P50" i="14"/>
  <c r="R50" i="14" s="1"/>
  <c r="O50" i="14"/>
  <c r="Q50" i="14" s="1"/>
  <c r="G50" i="14"/>
  <c r="I50" i="14" s="1"/>
  <c r="F50" i="14"/>
  <c r="H50" i="14" s="1"/>
  <c r="AZ49" i="14"/>
  <c r="BB49" i="14" s="1"/>
  <c r="AY49" i="14"/>
  <c r="BA49" i="14" s="1"/>
  <c r="AQ49" i="14"/>
  <c r="AS49" i="14" s="1"/>
  <c r="AP49" i="14"/>
  <c r="AR49" i="14" s="1"/>
  <c r="AH49" i="14"/>
  <c r="AJ49" i="14" s="1"/>
  <c r="AG49" i="14"/>
  <c r="AI49" i="14" s="1"/>
  <c r="Y49" i="14"/>
  <c r="AA49" i="14" s="1"/>
  <c r="X49" i="14"/>
  <c r="Z49" i="14" s="1"/>
  <c r="P49" i="14"/>
  <c r="R49" i="14" s="1"/>
  <c r="O49" i="14"/>
  <c r="Q49" i="14" s="1"/>
  <c r="G49" i="14"/>
  <c r="I49" i="14" s="1"/>
  <c r="F49" i="14"/>
  <c r="H49" i="14" s="1"/>
  <c r="AZ48" i="14"/>
  <c r="BB48" i="14" s="1"/>
  <c r="AY48" i="14"/>
  <c r="BA48" i="14" s="1"/>
  <c r="AQ48" i="14"/>
  <c r="AS48" i="14" s="1"/>
  <c r="AP48" i="14"/>
  <c r="AR48" i="14" s="1"/>
  <c r="AH48" i="14"/>
  <c r="AJ48" i="14" s="1"/>
  <c r="AG48" i="14"/>
  <c r="AI48" i="14" s="1"/>
  <c r="Y48" i="14"/>
  <c r="AA48" i="14" s="1"/>
  <c r="X48" i="14"/>
  <c r="Z48" i="14" s="1"/>
  <c r="P48" i="14"/>
  <c r="R48" i="14" s="1"/>
  <c r="O48" i="14"/>
  <c r="Q48" i="14" s="1"/>
  <c r="G48" i="14"/>
  <c r="I48" i="14" s="1"/>
  <c r="F48" i="14"/>
  <c r="H48" i="14" s="1"/>
  <c r="AZ47" i="14"/>
  <c r="BB47" i="14" s="1"/>
  <c r="AY47" i="14"/>
  <c r="BA47" i="14" s="1"/>
  <c r="AQ47" i="14"/>
  <c r="AS47" i="14" s="1"/>
  <c r="AP47" i="14"/>
  <c r="AR47" i="14" s="1"/>
  <c r="AH47" i="14"/>
  <c r="AJ47" i="14" s="1"/>
  <c r="AG47" i="14"/>
  <c r="AI47" i="14" s="1"/>
  <c r="Y47" i="14"/>
  <c r="AA47" i="14" s="1"/>
  <c r="X47" i="14"/>
  <c r="Z47" i="14" s="1"/>
  <c r="P47" i="14"/>
  <c r="R47" i="14" s="1"/>
  <c r="O47" i="14"/>
  <c r="Q47" i="14" s="1"/>
  <c r="G47" i="14"/>
  <c r="I47" i="14" s="1"/>
  <c r="F47" i="14"/>
  <c r="H47" i="14" s="1"/>
  <c r="AZ46" i="14"/>
  <c r="BB46" i="14" s="1"/>
  <c r="AY46" i="14"/>
  <c r="BA46" i="14" s="1"/>
  <c r="AQ46" i="14"/>
  <c r="AS46" i="14" s="1"/>
  <c r="AP46" i="14"/>
  <c r="AR46" i="14" s="1"/>
  <c r="AH46" i="14"/>
  <c r="AJ46" i="14" s="1"/>
  <c r="AG46" i="14"/>
  <c r="AI46" i="14" s="1"/>
  <c r="Y46" i="14"/>
  <c r="AA46" i="14" s="1"/>
  <c r="X46" i="14"/>
  <c r="Z46" i="14" s="1"/>
  <c r="P46" i="14"/>
  <c r="R46" i="14" s="1"/>
  <c r="O46" i="14"/>
  <c r="Q46" i="14" s="1"/>
  <c r="G46" i="14"/>
  <c r="I46" i="14" s="1"/>
  <c r="F46" i="14"/>
  <c r="H46" i="14" s="1"/>
  <c r="AZ45" i="14"/>
  <c r="BB45" i="14" s="1"/>
  <c r="AY45" i="14"/>
  <c r="BA45" i="14" s="1"/>
  <c r="AQ45" i="14"/>
  <c r="AS45" i="14" s="1"/>
  <c r="AP45" i="14"/>
  <c r="AR45" i="14" s="1"/>
  <c r="AH45" i="14"/>
  <c r="AJ45" i="14" s="1"/>
  <c r="AG45" i="14"/>
  <c r="AI45" i="14" s="1"/>
  <c r="Y45" i="14"/>
  <c r="AA45" i="14" s="1"/>
  <c r="X45" i="14"/>
  <c r="Z45" i="14" s="1"/>
  <c r="P45" i="14"/>
  <c r="R45" i="14" s="1"/>
  <c r="O45" i="14"/>
  <c r="Q45" i="14" s="1"/>
  <c r="G45" i="14"/>
  <c r="I45" i="14" s="1"/>
  <c r="F45" i="14"/>
  <c r="H45" i="14" s="1"/>
  <c r="AZ44" i="14"/>
  <c r="BB44" i="14" s="1"/>
  <c r="AY44" i="14"/>
  <c r="BA44" i="14" s="1"/>
  <c r="AQ44" i="14"/>
  <c r="AS44" i="14" s="1"/>
  <c r="AP44" i="14"/>
  <c r="AR44" i="14" s="1"/>
  <c r="AH44" i="14"/>
  <c r="AJ44" i="14" s="1"/>
  <c r="AG44" i="14"/>
  <c r="AI44" i="14" s="1"/>
  <c r="Y44" i="14"/>
  <c r="AA44" i="14" s="1"/>
  <c r="X44" i="14"/>
  <c r="Z44" i="14" s="1"/>
  <c r="P44" i="14"/>
  <c r="R44" i="14" s="1"/>
  <c r="O44" i="14"/>
  <c r="Q44" i="14" s="1"/>
  <c r="G44" i="14"/>
  <c r="I44" i="14" s="1"/>
  <c r="F44" i="14"/>
  <c r="H44" i="14" s="1"/>
  <c r="AZ43" i="14"/>
  <c r="BB43" i="14" s="1"/>
  <c r="AY43" i="14"/>
  <c r="BA43" i="14" s="1"/>
  <c r="AQ43" i="14"/>
  <c r="AS43" i="14" s="1"/>
  <c r="AP43" i="14"/>
  <c r="AR43" i="14" s="1"/>
  <c r="AH43" i="14"/>
  <c r="AJ43" i="14" s="1"/>
  <c r="AG43" i="14"/>
  <c r="AI43" i="14" s="1"/>
  <c r="Y43" i="14"/>
  <c r="AA43" i="14" s="1"/>
  <c r="X43" i="14"/>
  <c r="Z43" i="14" s="1"/>
  <c r="P43" i="14"/>
  <c r="R43" i="14" s="1"/>
  <c r="O43" i="14"/>
  <c r="Q43" i="14" s="1"/>
  <c r="G43" i="14"/>
  <c r="I43" i="14" s="1"/>
  <c r="F43" i="14"/>
  <c r="H43" i="14" s="1"/>
  <c r="AY42" i="14"/>
  <c r="AQ42" i="14"/>
  <c r="AP42" i="14"/>
  <c r="AH42" i="14"/>
  <c r="AG42" i="14"/>
  <c r="Y42" i="14"/>
  <c r="X42" i="14"/>
  <c r="G42" i="14"/>
  <c r="F42" i="14"/>
  <c r="AQ36" i="14"/>
  <c r="AS36" i="14" s="1"/>
  <c r="AP36" i="14"/>
  <c r="AR36" i="14" s="1"/>
  <c r="Y36" i="14"/>
  <c r="X36" i="14"/>
  <c r="G36" i="14"/>
  <c r="F36" i="14"/>
  <c r="AZ35" i="14"/>
  <c r="BB35" i="14" s="1"/>
  <c r="AY35" i="14"/>
  <c r="BA35" i="14" s="1"/>
  <c r="AQ35" i="14"/>
  <c r="AS35" i="14" s="1"/>
  <c r="AP35" i="14"/>
  <c r="AR35" i="14" s="1"/>
  <c r="AH35" i="14"/>
  <c r="AJ35" i="14" s="1"/>
  <c r="AG35" i="14"/>
  <c r="AI35" i="14" s="1"/>
  <c r="Y35" i="14"/>
  <c r="X35" i="14"/>
  <c r="G35" i="14"/>
  <c r="F35" i="14"/>
  <c r="AZ34" i="14"/>
  <c r="BB34" i="14" s="1"/>
  <c r="AY34" i="14"/>
  <c r="BA34" i="14" s="1"/>
  <c r="AQ34" i="14"/>
  <c r="AS34" i="14" s="1"/>
  <c r="AP34" i="14"/>
  <c r="AR34" i="14" s="1"/>
  <c r="AH34" i="14"/>
  <c r="AJ34" i="14" s="1"/>
  <c r="AG34" i="14"/>
  <c r="AI34" i="14" s="1"/>
  <c r="Y34" i="14"/>
  <c r="X34" i="14"/>
  <c r="G34" i="14"/>
  <c r="F34" i="14"/>
  <c r="AZ33" i="14"/>
  <c r="BB33" i="14" s="1"/>
  <c r="AY33" i="14"/>
  <c r="BA33" i="14" s="1"/>
  <c r="AQ33" i="14"/>
  <c r="AS33" i="14" s="1"/>
  <c r="AP33" i="14"/>
  <c r="AR33" i="14" s="1"/>
  <c r="AH33" i="14"/>
  <c r="AJ33" i="14" s="1"/>
  <c r="AG33" i="14"/>
  <c r="AI33" i="14" s="1"/>
  <c r="Y33" i="14"/>
  <c r="X33" i="14"/>
  <c r="P33" i="14"/>
  <c r="O33" i="14"/>
  <c r="G33" i="14"/>
  <c r="F33" i="14"/>
  <c r="AZ32" i="14"/>
  <c r="BB32" i="14" s="1"/>
  <c r="AY32" i="14"/>
  <c r="BA32" i="14" s="1"/>
  <c r="AQ32" i="14"/>
  <c r="AS32" i="14" s="1"/>
  <c r="AP32" i="14"/>
  <c r="AR32" i="14" s="1"/>
  <c r="AH32" i="14"/>
  <c r="AJ32" i="14" s="1"/>
  <c r="AG32" i="14"/>
  <c r="AI32" i="14" s="1"/>
  <c r="Y32" i="14"/>
  <c r="X32" i="14"/>
  <c r="P32" i="14"/>
  <c r="O32" i="14"/>
  <c r="G32" i="14"/>
  <c r="F32" i="14"/>
  <c r="AZ31" i="14"/>
  <c r="BB31" i="14" s="1"/>
  <c r="AY31" i="14"/>
  <c r="BA31" i="14" s="1"/>
  <c r="AQ31" i="14"/>
  <c r="AS31" i="14" s="1"/>
  <c r="AP31" i="14"/>
  <c r="AR31" i="14" s="1"/>
  <c r="AH31" i="14"/>
  <c r="AJ31" i="14" s="1"/>
  <c r="AG31" i="14"/>
  <c r="AI31" i="14" s="1"/>
  <c r="Y31" i="14"/>
  <c r="X31" i="14"/>
  <c r="P31" i="14"/>
  <c r="O31" i="14"/>
  <c r="G31" i="14"/>
  <c r="F31" i="14"/>
  <c r="AZ30" i="14"/>
  <c r="BB30" i="14" s="1"/>
  <c r="AY30" i="14"/>
  <c r="BA30" i="14" s="1"/>
  <c r="AQ30" i="14"/>
  <c r="AS30" i="14" s="1"/>
  <c r="AP30" i="14"/>
  <c r="AR30" i="14" s="1"/>
  <c r="AH30" i="14"/>
  <c r="AJ30" i="14" s="1"/>
  <c r="AG30" i="14"/>
  <c r="AI30" i="14" s="1"/>
  <c r="Y30" i="14"/>
  <c r="X30" i="14"/>
  <c r="P30" i="14"/>
  <c r="O30" i="14"/>
  <c r="G30" i="14"/>
  <c r="F30" i="14"/>
  <c r="AZ29" i="14"/>
  <c r="BB29" i="14" s="1"/>
  <c r="AY29" i="14"/>
  <c r="BA29" i="14" s="1"/>
  <c r="AQ29" i="14"/>
  <c r="AS29" i="14" s="1"/>
  <c r="AP29" i="14"/>
  <c r="AR29" i="14" s="1"/>
  <c r="AH29" i="14"/>
  <c r="AJ29" i="14" s="1"/>
  <c r="AG29" i="14"/>
  <c r="AI29" i="14" s="1"/>
  <c r="Y29" i="14"/>
  <c r="X29" i="14"/>
  <c r="P29" i="14"/>
  <c r="O29" i="14"/>
  <c r="G29" i="14"/>
  <c r="F29" i="14"/>
  <c r="AZ28" i="14"/>
  <c r="BB28" i="14" s="1"/>
  <c r="AY28" i="14"/>
  <c r="BA28" i="14" s="1"/>
  <c r="AQ28" i="14"/>
  <c r="AS28" i="14" s="1"/>
  <c r="AP28" i="14"/>
  <c r="AR28" i="14" s="1"/>
  <c r="AH28" i="14"/>
  <c r="AJ28" i="14" s="1"/>
  <c r="AG28" i="14"/>
  <c r="AI28" i="14" s="1"/>
  <c r="Y28" i="14"/>
  <c r="X28" i="14"/>
  <c r="P28" i="14"/>
  <c r="O28" i="14"/>
  <c r="G28" i="14"/>
  <c r="F28" i="14"/>
  <c r="AZ27" i="14"/>
  <c r="BB27" i="14" s="1"/>
  <c r="AY27" i="14"/>
  <c r="BA27" i="14" s="1"/>
  <c r="AQ27" i="14"/>
  <c r="AS27" i="14" s="1"/>
  <c r="AP27" i="14"/>
  <c r="AR27" i="14" s="1"/>
  <c r="AH27" i="14"/>
  <c r="AJ27" i="14" s="1"/>
  <c r="AG27" i="14"/>
  <c r="AI27" i="14" s="1"/>
  <c r="Y27" i="14"/>
  <c r="X27" i="14"/>
  <c r="P27" i="14"/>
  <c r="O27" i="14"/>
  <c r="G27" i="14"/>
  <c r="F27" i="14"/>
  <c r="AZ26" i="14"/>
  <c r="BB26" i="14" s="1"/>
  <c r="AY26" i="14"/>
  <c r="BA26" i="14" s="1"/>
  <c r="AQ26" i="14"/>
  <c r="AS26" i="14" s="1"/>
  <c r="AP26" i="14"/>
  <c r="AR26" i="14" s="1"/>
  <c r="AH26" i="14"/>
  <c r="AJ26" i="14" s="1"/>
  <c r="AG26" i="14"/>
  <c r="AI26" i="14" s="1"/>
  <c r="Y26" i="14"/>
  <c r="X26" i="14"/>
  <c r="P26" i="14"/>
  <c r="O26" i="14"/>
  <c r="G26" i="14"/>
  <c r="F26" i="14"/>
  <c r="AZ25" i="14"/>
  <c r="BB25" i="14" s="1"/>
  <c r="AY25" i="14"/>
  <c r="BA25" i="14" s="1"/>
  <c r="AQ25" i="14"/>
  <c r="AS25" i="14" s="1"/>
  <c r="AP25" i="14"/>
  <c r="AR25" i="14" s="1"/>
  <c r="AH25" i="14"/>
  <c r="AJ25" i="14" s="1"/>
  <c r="AG25" i="14"/>
  <c r="AI25" i="14" s="1"/>
  <c r="Y25" i="14"/>
  <c r="X25" i="14"/>
  <c r="P25" i="14"/>
  <c r="O25" i="14"/>
  <c r="G25" i="14"/>
  <c r="F25" i="14"/>
  <c r="AZ24" i="14"/>
  <c r="BB24" i="14" s="1"/>
  <c r="AY24" i="14"/>
  <c r="BA24" i="14" s="1"/>
  <c r="AQ24" i="14"/>
  <c r="AS24" i="14" s="1"/>
  <c r="AP24" i="14"/>
  <c r="AR24" i="14" s="1"/>
  <c r="AH24" i="14"/>
  <c r="AJ24" i="14" s="1"/>
  <c r="AG24" i="14"/>
  <c r="AI24" i="14" s="1"/>
  <c r="Y24" i="14"/>
  <c r="X24" i="14"/>
  <c r="P24" i="14"/>
  <c r="O24" i="14"/>
  <c r="G24" i="14"/>
  <c r="F24" i="14"/>
  <c r="AZ23" i="14"/>
  <c r="BB23" i="14" s="1"/>
  <c r="AY23" i="14"/>
  <c r="BA23" i="14" s="1"/>
  <c r="AQ23" i="14"/>
  <c r="AS23" i="14" s="1"/>
  <c r="AP23" i="14"/>
  <c r="AR23" i="14" s="1"/>
  <c r="AH23" i="14"/>
  <c r="AJ23" i="14" s="1"/>
  <c r="AG23" i="14"/>
  <c r="AI23" i="14" s="1"/>
  <c r="Y23" i="14"/>
  <c r="X23" i="14"/>
  <c r="P23" i="14"/>
  <c r="O23" i="14"/>
  <c r="G23" i="14"/>
  <c r="F23" i="14"/>
  <c r="AZ22" i="14"/>
  <c r="BB22" i="14" s="1"/>
  <c r="AY22" i="14"/>
  <c r="BA22" i="14" s="1"/>
  <c r="AQ22" i="14"/>
  <c r="AS22" i="14" s="1"/>
  <c r="AP22" i="14"/>
  <c r="AR22" i="14" s="1"/>
  <c r="AH22" i="14"/>
  <c r="AJ22" i="14" s="1"/>
  <c r="AG22" i="14"/>
  <c r="AI22" i="14" s="1"/>
  <c r="Y22" i="14"/>
  <c r="X22" i="14"/>
  <c r="P22" i="14"/>
  <c r="O22" i="14"/>
  <c r="G22" i="14"/>
  <c r="F22" i="14"/>
  <c r="AZ21" i="14"/>
  <c r="BB21" i="14" s="1"/>
  <c r="AY21" i="14"/>
  <c r="BA21" i="14" s="1"/>
  <c r="AQ21" i="14"/>
  <c r="AS21" i="14" s="1"/>
  <c r="AP21" i="14"/>
  <c r="AR21" i="14" s="1"/>
  <c r="AH21" i="14"/>
  <c r="AJ21" i="14" s="1"/>
  <c r="AG21" i="14"/>
  <c r="AI21" i="14" s="1"/>
  <c r="Y21" i="14"/>
  <c r="X21" i="14"/>
  <c r="P21" i="14"/>
  <c r="O21" i="14"/>
  <c r="G21" i="14"/>
  <c r="F21" i="14"/>
  <c r="AZ20" i="14"/>
  <c r="BB20" i="14" s="1"/>
  <c r="AY20" i="14"/>
  <c r="BA20" i="14" s="1"/>
  <c r="AQ20" i="14"/>
  <c r="AS20" i="14" s="1"/>
  <c r="AP20" i="14"/>
  <c r="AR20" i="14" s="1"/>
  <c r="AH20" i="14"/>
  <c r="AJ20" i="14" s="1"/>
  <c r="AG20" i="14"/>
  <c r="AI20" i="14" s="1"/>
  <c r="Y20" i="14"/>
  <c r="X20" i="14"/>
  <c r="P20" i="14"/>
  <c r="O20" i="14"/>
  <c r="G20" i="14"/>
  <c r="F20" i="14"/>
  <c r="AZ19" i="14"/>
  <c r="BB19" i="14" s="1"/>
  <c r="AY19" i="14"/>
  <c r="BA19" i="14" s="1"/>
  <c r="AQ19" i="14"/>
  <c r="AS19" i="14" s="1"/>
  <c r="AP19" i="14"/>
  <c r="AR19" i="14" s="1"/>
  <c r="AH19" i="14"/>
  <c r="AJ19" i="14" s="1"/>
  <c r="AG19" i="14"/>
  <c r="AI19" i="14" s="1"/>
  <c r="Y19" i="14"/>
  <c r="X19" i="14"/>
  <c r="P19" i="14"/>
  <c r="O19" i="14"/>
  <c r="G19" i="14"/>
  <c r="F19" i="14"/>
  <c r="AZ18" i="14"/>
  <c r="BB18" i="14" s="1"/>
  <c r="AY18" i="14"/>
  <c r="BA18" i="14" s="1"/>
  <c r="AQ18" i="14"/>
  <c r="AS18" i="14" s="1"/>
  <c r="AP18" i="14"/>
  <c r="AR18" i="14" s="1"/>
  <c r="AH18" i="14"/>
  <c r="AJ18" i="14" s="1"/>
  <c r="AG18" i="14"/>
  <c r="AI18" i="14" s="1"/>
  <c r="Y18" i="14"/>
  <c r="X18" i="14"/>
  <c r="P18" i="14"/>
  <c r="O18" i="14"/>
  <c r="G18" i="14"/>
  <c r="F18" i="14"/>
  <c r="AZ17" i="14"/>
  <c r="BB17" i="14" s="1"/>
  <c r="AY17" i="14"/>
  <c r="BA17" i="14" s="1"/>
  <c r="AQ17" i="14"/>
  <c r="AS17" i="14" s="1"/>
  <c r="AP17" i="14"/>
  <c r="AR17" i="14" s="1"/>
  <c r="AH17" i="14"/>
  <c r="AJ17" i="14" s="1"/>
  <c r="AG17" i="14"/>
  <c r="AI17" i="14" s="1"/>
  <c r="Y17" i="14"/>
  <c r="X17" i="14"/>
  <c r="P17" i="14"/>
  <c r="O17" i="14"/>
  <c r="G17" i="14"/>
  <c r="F17" i="14"/>
  <c r="AZ16" i="14"/>
  <c r="BB16" i="14" s="1"/>
  <c r="AY16" i="14"/>
  <c r="BA16" i="14" s="1"/>
  <c r="AQ16" i="14"/>
  <c r="AS16" i="14" s="1"/>
  <c r="AP16" i="14"/>
  <c r="AR16" i="14" s="1"/>
  <c r="AH16" i="14"/>
  <c r="AJ16" i="14" s="1"/>
  <c r="AG16" i="14"/>
  <c r="AI16" i="14" s="1"/>
  <c r="Y16" i="14"/>
  <c r="X16" i="14"/>
  <c r="P16" i="14"/>
  <c r="O16" i="14"/>
  <c r="G16" i="14"/>
  <c r="F16" i="14"/>
  <c r="AZ15" i="14"/>
  <c r="BB15" i="14" s="1"/>
  <c r="AY15" i="14"/>
  <c r="BA15" i="14" s="1"/>
  <c r="AQ15" i="14"/>
  <c r="AS15" i="14" s="1"/>
  <c r="AP15" i="14"/>
  <c r="AR15" i="14" s="1"/>
  <c r="AH15" i="14"/>
  <c r="AJ15" i="14" s="1"/>
  <c r="AG15" i="14"/>
  <c r="AI15" i="14" s="1"/>
  <c r="Y15" i="14"/>
  <c r="X15" i="14"/>
  <c r="P15" i="14"/>
  <c r="O15" i="14"/>
  <c r="G15" i="14"/>
  <c r="F15" i="14"/>
  <c r="AZ14" i="14"/>
  <c r="BB14" i="14" s="1"/>
  <c r="AY14" i="14"/>
  <c r="BA14" i="14" s="1"/>
  <c r="AQ14" i="14"/>
  <c r="AS14" i="14" s="1"/>
  <c r="AP14" i="14"/>
  <c r="AR14" i="14" s="1"/>
  <c r="AH14" i="14"/>
  <c r="AJ14" i="14" s="1"/>
  <c r="AG14" i="14"/>
  <c r="AI14" i="14" s="1"/>
  <c r="Y14" i="14"/>
  <c r="X14" i="14"/>
  <c r="P14" i="14"/>
  <c r="O14" i="14"/>
  <c r="G14" i="14"/>
  <c r="F14" i="14"/>
  <c r="AZ13" i="14"/>
  <c r="BB13" i="14" s="1"/>
  <c r="AY13" i="14"/>
  <c r="BA13" i="14" s="1"/>
  <c r="AQ13" i="14"/>
  <c r="AS13" i="14" s="1"/>
  <c r="AP13" i="14"/>
  <c r="AR13" i="14" s="1"/>
  <c r="AH13" i="14"/>
  <c r="AJ13" i="14" s="1"/>
  <c r="AG13" i="14"/>
  <c r="AI13" i="14" s="1"/>
  <c r="Y13" i="14"/>
  <c r="X13" i="14"/>
  <c r="P13" i="14"/>
  <c r="O13" i="14"/>
  <c r="G13" i="14"/>
  <c r="F13" i="14"/>
  <c r="AZ12" i="14"/>
  <c r="BB12" i="14" s="1"/>
  <c r="AY12" i="14"/>
  <c r="BA12" i="14" s="1"/>
  <c r="AQ12" i="14"/>
  <c r="AS12" i="14" s="1"/>
  <c r="AP12" i="14"/>
  <c r="AR12" i="14" s="1"/>
  <c r="AH12" i="14"/>
  <c r="AJ12" i="14" s="1"/>
  <c r="AG12" i="14"/>
  <c r="AI12" i="14" s="1"/>
  <c r="Y12" i="14"/>
  <c r="X12" i="14"/>
  <c r="P12" i="14"/>
  <c r="O12" i="14"/>
  <c r="G12" i="14"/>
  <c r="F12" i="14"/>
  <c r="AZ11" i="14"/>
  <c r="BB11" i="14" s="1"/>
  <c r="AY11" i="14"/>
  <c r="BA11" i="14" s="1"/>
  <c r="AQ11" i="14"/>
  <c r="AS11" i="14" s="1"/>
  <c r="AP11" i="14"/>
  <c r="AR11" i="14" s="1"/>
  <c r="AH11" i="14"/>
  <c r="AJ11" i="14" s="1"/>
  <c r="AG11" i="14"/>
  <c r="AI11" i="14" s="1"/>
  <c r="Y11" i="14"/>
  <c r="X11" i="14"/>
  <c r="P11" i="14"/>
  <c r="O11" i="14"/>
  <c r="G11" i="14"/>
  <c r="F11" i="14"/>
  <c r="AZ10" i="14"/>
  <c r="BB10" i="14" s="1"/>
  <c r="AY10" i="14"/>
  <c r="BA10" i="14" s="1"/>
  <c r="AQ10" i="14"/>
  <c r="AS10" i="14" s="1"/>
  <c r="AP10" i="14"/>
  <c r="AR10" i="14" s="1"/>
  <c r="AH10" i="14"/>
  <c r="AJ10" i="14" s="1"/>
  <c r="AG10" i="14"/>
  <c r="AI10" i="14" s="1"/>
  <c r="Y10" i="14"/>
  <c r="X10" i="14"/>
  <c r="P10" i="14"/>
  <c r="O10" i="14"/>
  <c r="G10" i="14"/>
  <c r="F10" i="14"/>
  <c r="AZ9" i="14"/>
  <c r="BB9" i="14" s="1"/>
  <c r="AY9" i="14"/>
  <c r="BA9" i="14" s="1"/>
  <c r="AQ9" i="14"/>
  <c r="AS9" i="14" s="1"/>
  <c r="AP9" i="14"/>
  <c r="AR9" i="14" s="1"/>
  <c r="AH9" i="14"/>
  <c r="AJ9" i="14" s="1"/>
  <c r="AG9" i="14"/>
  <c r="AI9" i="14" s="1"/>
  <c r="Y9" i="14"/>
  <c r="X9" i="14"/>
  <c r="P9" i="14"/>
  <c r="O9" i="14"/>
  <c r="AZ8" i="14"/>
  <c r="BB8" i="14" s="1"/>
  <c r="AY8" i="14"/>
  <c r="BA8" i="14" s="1"/>
  <c r="AQ8" i="14"/>
  <c r="AS8" i="14" s="1"/>
  <c r="AP8" i="14"/>
  <c r="AR8" i="14" s="1"/>
  <c r="AH8" i="14"/>
  <c r="AJ8" i="14" s="1"/>
  <c r="AG8" i="14"/>
  <c r="AI8" i="14" s="1"/>
  <c r="Y8" i="14"/>
  <c r="X8" i="14"/>
  <c r="P8" i="14"/>
  <c r="O8" i="14"/>
  <c r="G8" i="14"/>
  <c r="F8" i="14"/>
  <c r="AZ7" i="14"/>
  <c r="BB7" i="14" s="1"/>
  <c r="AY7" i="14"/>
  <c r="BA7" i="14" s="1"/>
  <c r="AQ7" i="14"/>
  <c r="AS7" i="14" s="1"/>
  <c r="AP7" i="14"/>
  <c r="AR7" i="14" s="1"/>
  <c r="AH7" i="14"/>
  <c r="AJ7" i="14" s="1"/>
  <c r="AG7" i="14"/>
  <c r="AI7" i="14" s="1"/>
  <c r="Y7" i="14"/>
  <c r="X7" i="14"/>
  <c r="P7" i="14"/>
  <c r="O7" i="14"/>
  <c r="G7" i="14"/>
  <c r="F7" i="14"/>
  <c r="AZ6" i="14"/>
  <c r="AY6" i="14"/>
  <c r="AH6" i="14"/>
  <c r="AG6" i="14"/>
  <c r="P6" i="14"/>
  <c r="O6" i="14"/>
  <c r="L1000" i="13"/>
  <c r="L1001" i="13"/>
  <c r="L1002" i="13"/>
  <c r="L1003" i="13"/>
  <c r="L400" i="13"/>
  <c r="L401" i="13"/>
  <c r="L402" i="13"/>
  <c r="L403" i="13"/>
  <c r="L404" i="13"/>
  <c r="L405" i="13"/>
  <c r="L406" i="13"/>
  <c r="L407" i="13"/>
  <c r="L408" i="13"/>
  <c r="L409" i="13"/>
  <c r="L410" i="13"/>
  <c r="L411" i="13"/>
  <c r="L412" i="13"/>
  <c r="L413" i="13"/>
  <c r="L414" i="13"/>
  <c r="L415" i="13"/>
  <c r="L416" i="13"/>
  <c r="L417" i="13"/>
  <c r="L418" i="13"/>
  <c r="L419" i="13"/>
  <c r="L420" i="13"/>
  <c r="L421" i="13"/>
  <c r="L422" i="13"/>
  <c r="L423" i="13"/>
  <c r="L424" i="13"/>
  <c r="L425" i="13"/>
  <c r="L426" i="13"/>
  <c r="L427" i="13"/>
  <c r="L428" i="13"/>
  <c r="L429" i="13"/>
  <c r="L430" i="13"/>
  <c r="L431" i="13"/>
  <c r="L432" i="13"/>
  <c r="L433" i="13"/>
  <c r="L434" i="13"/>
  <c r="L435" i="13"/>
  <c r="L436" i="13"/>
  <c r="L437" i="13"/>
  <c r="L438" i="13"/>
  <c r="L439" i="13"/>
  <c r="L440" i="13"/>
  <c r="L441" i="13"/>
  <c r="L442" i="13"/>
  <c r="L443" i="13"/>
  <c r="L444" i="13"/>
  <c r="L445" i="13"/>
  <c r="L446" i="13"/>
  <c r="L447" i="13"/>
  <c r="L448" i="13"/>
  <c r="L449" i="13"/>
  <c r="L450" i="13"/>
  <c r="L451" i="13"/>
  <c r="L452" i="13"/>
  <c r="L453" i="13"/>
  <c r="L454" i="13"/>
  <c r="L455" i="13"/>
  <c r="L456" i="13"/>
  <c r="L457" i="13"/>
  <c r="L458" i="13"/>
  <c r="L459" i="13"/>
  <c r="L460" i="13"/>
  <c r="L461" i="13"/>
  <c r="L462" i="13"/>
  <c r="L463" i="13"/>
  <c r="L464" i="13"/>
  <c r="L465" i="13"/>
  <c r="L466" i="13"/>
  <c r="L467" i="13"/>
  <c r="L468" i="13"/>
  <c r="L469" i="13"/>
  <c r="L470" i="13"/>
  <c r="L471" i="13"/>
  <c r="L472" i="13"/>
  <c r="L473" i="13"/>
  <c r="L474" i="13"/>
  <c r="L475" i="13"/>
  <c r="L476" i="13"/>
  <c r="L477" i="13"/>
  <c r="L478" i="13"/>
  <c r="L479" i="13"/>
  <c r="L480" i="13"/>
  <c r="L481" i="13"/>
  <c r="L482" i="13"/>
  <c r="L483" i="13"/>
  <c r="L484" i="13"/>
  <c r="L485" i="13"/>
  <c r="L486" i="13"/>
  <c r="L487" i="13"/>
  <c r="L488" i="13"/>
  <c r="L489" i="13"/>
  <c r="L490" i="13"/>
  <c r="L491" i="13"/>
  <c r="L492" i="13"/>
  <c r="L493" i="13"/>
  <c r="L494" i="13"/>
  <c r="L495" i="13"/>
  <c r="L496" i="13"/>
  <c r="L497" i="13"/>
  <c r="L498" i="13"/>
  <c r="L499" i="13"/>
  <c r="L500" i="13"/>
  <c r="L501" i="13"/>
  <c r="L502" i="13"/>
  <c r="L503" i="13"/>
  <c r="L504" i="13"/>
  <c r="L505" i="13"/>
  <c r="L506" i="13"/>
  <c r="L507" i="13"/>
  <c r="L508" i="13"/>
  <c r="L509" i="13"/>
  <c r="L510" i="13"/>
  <c r="L511" i="13"/>
  <c r="L512" i="13"/>
  <c r="L513" i="13"/>
  <c r="L514" i="13"/>
  <c r="L515" i="13"/>
  <c r="L516" i="13"/>
  <c r="L517" i="13"/>
  <c r="L518" i="13"/>
  <c r="L519" i="13"/>
  <c r="L520" i="13"/>
  <c r="L521" i="13"/>
  <c r="L522" i="13"/>
  <c r="L523" i="13"/>
  <c r="L524" i="13"/>
  <c r="L525" i="13"/>
  <c r="L526" i="13"/>
  <c r="L527" i="13"/>
  <c r="L528" i="13"/>
  <c r="L529" i="13"/>
  <c r="L530" i="13"/>
  <c r="L531" i="13"/>
  <c r="L532" i="13"/>
  <c r="L533" i="13"/>
  <c r="L534" i="13"/>
  <c r="L535" i="13"/>
  <c r="L536" i="13"/>
  <c r="L537" i="13"/>
  <c r="L538" i="13"/>
  <c r="L539" i="13"/>
  <c r="L540" i="13"/>
  <c r="L541" i="13"/>
  <c r="L542" i="13"/>
  <c r="L543" i="13"/>
  <c r="L544" i="13"/>
  <c r="L545" i="13"/>
  <c r="L546" i="13"/>
  <c r="L547" i="13"/>
  <c r="L548" i="13"/>
  <c r="L549" i="13"/>
  <c r="L550" i="13"/>
  <c r="L551" i="13"/>
  <c r="L552" i="13"/>
  <c r="L553" i="13"/>
  <c r="L554" i="13"/>
  <c r="L555" i="13"/>
  <c r="L556" i="13"/>
  <c r="L557" i="13"/>
  <c r="L558" i="13"/>
  <c r="L559" i="13"/>
  <c r="L560" i="13"/>
  <c r="L561" i="13"/>
  <c r="L562" i="13"/>
  <c r="L563" i="13"/>
  <c r="L564" i="13"/>
  <c r="L565" i="13"/>
  <c r="L566" i="13"/>
  <c r="L567" i="13"/>
  <c r="L568" i="13"/>
  <c r="L569" i="13"/>
  <c r="L570" i="13"/>
  <c r="L571" i="13"/>
  <c r="L572" i="13"/>
  <c r="L573" i="13"/>
  <c r="L574" i="13"/>
  <c r="L575" i="13"/>
  <c r="L576" i="13"/>
  <c r="L577" i="13"/>
  <c r="L578" i="13"/>
  <c r="L579" i="13"/>
  <c r="L580" i="13"/>
  <c r="L581" i="13"/>
  <c r="L582" i="13"/>
  <c r="L583" i="13"/>
  <c r="L584" i="13"/>
  <c r="L585" i="13"/>
  <c r="L586" i="13"/>
  <c r="L587" i="13"/>
  <c r="L588" i="13"/>
  <c r="L589" i="13"/>
  <c r="L590" i="13"/>
  <c r="L591" i="13"/>
  <c r="L592" i="13"/>
  <c r="L593" i="13"/>
  <c r="L594" i="13"/>
  <c r="L595" i="13"/>
  <c r="L596" i="13"/>
  <c r="L597" i="13"/>
  <c r="L598" i="13"/>
  <c r="L599" i="13"/>
  <c r="L600" i="13"/>
  <c r="L601" i="13"/>
  <c r="L602" i="13"/>
  <c r="L603" i="13"/>
  <c r="L604" i="13"/>
  <c r="L605" i="13"/>
  <c r="L606" i="13"/>
  <c r="L607" i="13"/>
  <c r="L608" i="13"/>
  <c r="L609" i="13"/>
  <c r="L610" i="13"/>
  <c r="L611" i="13"/>
  <c r="L612" i="13"/>
  <c r="L613" i="13"/>
  <c r="L614" i="13"/>
  <c r="L615" i="13"/>
  <c r="L616" i="13"/>
  <c r="L617" i="13"/>
  <c r="L618" i="13"/>
  <c r="L619" i="13"/>
  <c r="L620" i="13"/>
  <c r="L621" i="13"/>
  <c r="L622" i="13"/>
  <c r="L623" i="13"/>
  <c r="L624" i="13"/>
  <c r="L625" i="13"/>
  <c r="L626" i="13"/>
  <c r="L627" i="13"/>
  <c r="L628" i="13"/>
  <c r="L629" i="13"/>
  <c r="L630" i="13"/>
  <c r="L631" i="13"/>
  <c r="L632" i="13"/>
  <c r="L633" i="13"/>
  <c r="L634" i="13"/>
  <c r="L635" i="13"/>
  <c r="L636" i="13"/>
  <c r="L637" i="13"/>
  <c r="L638" i="13"/>
  <c r="L639" i="13"/>
  <c r="L640" i="13"/>
  <c r="L641" i="13"/>
  <c r="L642" i="13"/>
  <c r="L643" i="13"/>
  <c r="L644" i="13"/>
  <c r="L645" i="13"/>
  <c r="L646" i="13"/>
  <c r="L647" i="13"/>
  <c r="L648" i="13"/>
  <c r="L649" i="13"/>
  <c r="L650" i="13"/>
  <c r="L651" i="13"/>
  <c r="L652" i="13"/>
  <c r="L653" i="13"/>
  <c r="L654" i="13"/>
  <c r="L655" i="13"/>
  <c r="L656" i="13"/>
  <c r="L657" i="13"/>
  <c r="L658" i="13"/>
  <c r="L659" i="13"/>
  <c r="L660" i="13"/>
  <c r="L661" i="13"/>
  <c r="L662" i="13"/>
  <c r="L663" i="13"/>
  <c r="L664" i="13"/>
  <c r="L665" i="13"/>
  <c r="L666" i="13"/>
  <c r="L667" i="13"/>
  <c r="L668" i="13"/>
  <c r="L669" i="13"/>
  <c r="L670" i="13"/>
  <c r="L671" i="13"/>
  <c r="L672" i="13"/>
  <c r="L673" i="13"/>
  <c r="L674" i="13"/>
  <c r="L675" i="13"/>
  <c r="L676" i="13"/>
  <c r="L677" i="13"/>
  <c r="L678" i="13"/>
  <c r="L679" i="13"/>
  <c r="L680" i="13"/>
  <c r="L681" i="13"/>
  <c r="L682" i="13"/>
  <c r="L683" i="13"/>
  <c r="L684" i="13"/>
  <c r="L685" i="13"/>
  <c r="L686" i="13"/>
  <c r="L687" i="13"/>
  <c r="L688" i="13"/>
  <c r="L689" i="13"/>
  <c r="L690" i="13"/>
  <c r="L691" i="13"/>
  <c r="L692" i="13"/>
  <c r="L693" i="13"/>
  <c r="L694" i="13"/>
  <c r="L695" i="13"/>
  <c r="L696" i="13"/>
  <c r="L697" i="13"/>
  <c r="L698" i="13"/>
  <c r="L699" i="13"/>
  <c r="L700" i="13"/>
  <c r="L701" i="13"/>
  <c r="L702" i="13"/>
  <c r="L703" i="13"/>
  <c r="L704" i="13"/>
  <c r="L705" i="13"/>
  <c r="L706" i="13"/>
  <c r="L707" i="13"/>
  <c r="L708" i="13"/>
  <c r="L709" i="13"/>
  <c r="L710" i="13"/>
  <c r="L711" i="13"/>
  <c r="L712" i="13"/>
  <c r="L713" i="13"/>
  <c r="L714" i="13"/>
  <c r="L715" i="13"/>
  <c r="L716" i="13"/>
  <c r="L717" i="13"/>
  <c r="L718" i="13"/>
  <c r="L719" i="13"/>
  <c r="L720" i="13"/>
  <c r="L721" i="13"/>
  <c r="L722" i="13"/>
  <c r="L723" i="13"/>
  <c r="L724" i="13"/>
  <c r="L725" i="13"/>
  <c r="L726" i="13"/>
  <c r="L727" i="13"/>
  <c r="L728" i="13"/>
  <c r="L729" i="13"/>
  <c r="L730" i="13"/>
  <c r="L731" i="13"/>
  <c r="L732" i="13"/>
  <c r="L733" i="13"/>
  <c r="L734" i="13"/>
  <c r="L735" i="13"/>
  <c r="L736" i="13"/>
  <c r="L737" i="13"/>
  <c r="L738" i="13"/>
  <c r="L739" i="13"/>
  <c r="L740" i="13"/>
  <c r="L741" i="13"/>
  <c r="L742" i="13"/>
  <c r="L743" i="13"/>
  <c r="L744" i="13"/>
  <c r="L745" i="13"/>
  <c r="L746" i="13"/>
  <c r="L747" i="13"/>
  <c r="L748" i="13"/>
  <c r="L749" i="13"/>
  <c r="L750" i="13"/>
  <c r="L751" i="13"/>
  <c r="L752" i="13"/>
  <c r="L753" i="13"/>
  <c r="L754" i="13"/>
  <c r="L755" i="13"/>
  <c r="L756" i="13"/>
  <c r="L757" i="13"/>
  <c r="L758" i="13"/>
  <c r="L759" i="13"/>
  <c r="L760" i="13"/>
  <c r="L761" i="13"/>
  <c r="L762" i="13"/>
  <c r="L763" i="13"/>
  <c r="L764" i="13"/>
  <c r="L765" i="13"/>
  <c r="L766" i="13"/>
  <c r="L767" i="13"/>
  <c r="L768" i="13"/>
  <c r="L769" i="13"/>
  <c r="L770" i="13"/>
  <c r="L771" i="13"/>
  <c r="L772" i="13"/>
  <c r="L773" i="13"/>
  <c r="L774" i="13"/>
  <c r="L775" i="13"/>
  <c r="L776" i="13"/>
  <c r="L777" i="13"/>
  <c r="L778" i="13"/>
  <c r="L779" i="13"/>
  <c r="L780" i="13"/>
  <c r="L781" i="13"/>
  <c r="L782" i="13"/>
  <c r="L783" i="13"/>
  <c r="L784" i="13"/>
  <c r="L785" i="13"/>
  <c r="L786" i="13"/>
  <c r="L787" i="13"/>
  <c r="L788" i="13"/>
  <c r="L789" i="13"/>
  <c r="L790" i="13"/>
  <c r="L791" i="13"/>
  <c r="L792" i="13"/>
  <c r="L793" i="13"/>
  <c r="L794" i="13"/>
  <c r="L795" i="13"/>
  <c r="L796" i="13"/>
  <c r="L797" i="13"/>
  <c r="L798" i="13"/>
  <c r="L799" i="13"/>
  <c r="L800" i="13"/>
  <c r="L801" i="13"/>
  <c r="L802" i="13"/>
  <c r="L803" i="13"/>
  <c r="L804" i="13"/>
  <c r="L805" i="13"/>
  <c r="L806" i="13"/>
  <c r="L807" i="13"/>
  <c r="L808" i="13"/>
  <c r="L809" i="13"/>
  <c r="L810" i="13"/>
  <c r="L811" i="13"/>
  <c r="L812" i="13"/>
  <c r="L813" i="13"/>
  <c r="L814" i="13"/>
  <c r="L815" i="13"/>
  <c r="L816" i="13"/>
  <c r="L817" i="13"/>
  <c r="L818" i="13"/>
  <c r="L819" i="13"/>
  <c r="L820" i="13"/>
  <c r="L821" i="13"/>
  <c r="L822" i="13"/>
  <c r="L823" i="13"/>
  <c r="L824" i="13"/>
  <c r="L825" i="13"/>
  <c r="L826" i="13"/>
  <c r="L827" i="13"/>
  <c r="L828" i="13"/>
  <c r="L829" i="13"/>
  <c r="L830" i="13"/>
  <c r="L831" i="13"/>
  <c r="L832" i="13"/>
  <c r="L833" i="13"/>
  <c r="L834" i="13"/>
  <c r="L835" i="13"/>
  <c r="L836" i="13"/>
  <c r="L837" i="13"/>
  <c r="L838" i="13"/>
  <c r="L839" i="13"/>
  <c r="L840" i="13"/>
  <c r="L841" i="13"/>
  <c r="L842" i="13"/>
  <c r="L843" i="13"/>
  <c r="L844" i="13"/>
  <c r="L845" i="13"/>
  <c r="L846" i="13"/>
  <c r="L847" i="13"/>
  <c r="L848" i="13"/>
  <c r="L849" i="13"/>
  <c r="L850" i="13"/>
  <c r="L851" i="13"/>
  <c r="L852" i="13"/>
  <c r="L853" i="13"/>
  <c r="L854" i="13"/>
  <c r="L855" i="13"/>
  <c r="L856" i="13"/>
  <c r="L857" i="13"/>
  <c r="L858" i="13"/>
  <c r="L859" i="13"/>
  <c r="L860" i="13"/>
  <c r="L861" i="13"/>
  <c r="L862" i="13"/>
  <c r="L863" i="13"/>
  <c r="L864" i="13"/>
  <c r="L865" i="13"/>
  <c r="L866" i="13"/>
  <c r="L867" i="13"/>
  <c r="L868" i="13"/>
  <c r="L869" i="13"/>
  <c r="L870" i="13"/>
  <c r="L871" i="13"/>
  <c r="L872" i="13"/>
  <c r="L873" i="13"/>
  <c r="L874" i="13"/>
  <c r="L875" i="13"/>
  <c r="L876" i="13"/>
  <c r="L877" i="13"/>
  <c r="L878" i="13"/>
  <c r="L879" i="13"/>
  <c r="L880" i="13"/>
  <c r="L881" i="13"/>
  <c r="L882" i="13"/>
  <c r="L883" i="13"/>
  <c r="L884" i="13"/>
  <c r="L885" i="13"/>
  <c r="L886" i="13"/>
  <c r="L887" i="13"/>
  <c r="L888" i="13"/>
  <c r="L889" i="13"/>
  <c r="L890" i="13"/>
  <c r="L891" i="13"/>
  <c r="L892" i="13"/>
  <c r="L893" i="13"/>
  <c r="L894" i="13"/>
  <c r="L895" i="13"/>
  <c r="L896" i="13"/>
  <c r="L897" i="13"/>
  <c r="L898" i="13"/>
  <c r="L899" i="13"/>
  <c r="L900" i="13"/>
  <c r="L901" i="13"/>
  <c r="L902" i="13"/>
  <c r="L903" i="13"/>
  <c r="L904" i="13"/>
  <c r="L905" i="13"/>
  <c r="L906" i="13"/>
  <c r="L907" i="13"/>
  <c r="L908" i="13"/>
  <c r="L909" i="13"/>
  <c r="L910" i="13"/>
  <c r="L911" i="13"/>
  <c r="L912" i="13"/>
  <c r="L913" i="13"/>
  <c r="L914" i="13"/>
  <c r="L915" i="13"/>
  <c r="L916" i="13"/>
  <c r="L917" i="13"/>
  <c r="L918" i="13"/>
  <c r="L919" i="13"/>
  <c r="L920" i="13"/>
  <c r="L921" i="13"/>
  <c r="L922" i="13"/>
  <c r="L923" i="13"/>
  <c r="L924" i="13"/>
  <c r="L925" i="13"/>
  <c r="L926" i="13"/>
  <c r="L927" i="13"/>
  <c r="L928" i="13"/>
  <c r="L929" i="13"/>
  <c r="L930" i="13"/>
  <c r="L931" i="13"/>
  <c r="L932" i="13"/>
  <c r="L933" i="13"/>
  <c r="L934" i="13"/>
  <c r="L935" i="13"/>
  <c r="L936" i="13"/>
  <c r="L937" i="13"/>
  <c r="L938" i="13"/>
  <c r="L939" i="13"/>
  <c r="L940" i="13"/>
  <c r="L941" i="13"/>
  <c r="L942" i="13"/>
  <c r="L943" i="13"/>
  <c r="L944" i="13"/>
  <c r="L945" i="13"/>
  <c r="L946" i="13"/>
  <c r="L947" i="13"/>
  <c r="L948" i="13"/>
  <c r="L949" i="13"/>
  <c r="L950" i="13"/>
  <c r="L951" i="13"/>
  <c r="L952" i="13"/>
  <c r="L953" i="13"/>
  <c r="L954" i="13"/>
  <c r="L955" i="13"/>
  <c r="L956" i="13"/>
  <c r="L957" i="13"/>
  <c r="L958" i="13"/>
  <c r="L959" i="13"/>
  <c r="L960" i="13"/>
  <c r="L961" i="13"/>
  <c r="L962" i="13"/>
  <c r="L963" i="13"/>
  <c r="L964" i="13"/>
  <c r="L965" i="13"/>
  <c r="L966" i="13"/>
  <c r="L967" i="13"/>
  <c r="L968" i="13"/>
  <c r="L969" i="13"/>
  <c r="L970" i="13"/>
  <c r="L971" i="13"/>
  <c r="L972" i="13"/>
  <c r="L973" i="13"/>
  <c r="L974" i="13"/>
  <c r="L975" i="13"/>
  <c r="L976" i="13"/>
  <c r="L977" i="13"/>
  <c r="L978" i="13"/>
  <c r="L979" i="13"/>
  <c r="L980" i="13"/>
  <c r="L981" i="13"/>
  <c r="L982" i="13"/>
  <c r="L983" i="13"/>
  <c r="L984" i="13"/>
  <c r="L985" i="13"/>
  <c r="L986" i="13"/>
  <c r="L987" i="13"/>
  <c r="L988" i="13"/>
  <c r="L989" i="13"/>
  <c r="L990" i="13"/>
  <c r="L991" i="13"/>
  <c r="L992" i="13"/>
  <c r="L993" i="13"/>
  <c r="L994" i="13"/>
  <c r="L995" i="13"/>
  <c r="L996" i="13"/>
  <c r="L997" i="13"/>
  <c r="L998" i="13"/>
  <c r="L999" i="13"/>
  <c r="W3" i="14"/>
  <c r="V3" i="14"/>
  <c r="N3" i="14"/>
  <c r="M3" i="14"/>
  <c r="E3" i="14"/>
  <c r="H4" i="18" s="1"/>
  <c r="H18" i="18" s="1"/>
  <c r="D3" i="14"/>
  <c r="C4" i="18" s="1"/>
  <c r="C18" i="18" s="1"/>
  <c r="Q860" i="13" l="1"/>
  <c r="R860" i="13" s="1"/>
  <c r="U860" i="13" s="1"/>
  <c r="Q819" i="13"/>
  <c r="R819" i="13" s="1"/>
  <c r="U819" i="13" s="1"/>
  <c r="Q813" i="13"/>
  <c r="R813" i="13" s="1"/>
  <c r="U813" i="13" s="1"/>
  <c r="Q621" i="13"/>
  <c r="R621" i="13" s="1"/>
  <c r="U621" i="13" s="1"/>
  <c r="Q973" i="13"/>
  <c r="R973" i="13" s="1"/>
  <c r="U973" i="13" s="1"/>
  <c r="Q791" i="13"/>
  <c r="R791" i="13" s="1"/>
  <c r="U791" i="13" s="1"/>
  <c r="Q721" i="13"/>
  <c r="R721" i="13" s="1"/>
  <c r="U721" i="13" s="1"/>
  <c r="Q659" i="13"/>
  <c r="R659" i="13" s="1"/>
  <c r="U659" i="13" s="1"/>
  <c r="Q626" i="13"/>
  <c r="R626" i="13" s="1"/>
  <c r="U626" i="13" s="1"/>
  <c r="Q562" i="13"/>
  <c r="R562" i="13" s="1"/>
  <c r="U562" i="13" s="1"/>
  <c r="Q550" i="13"/>
  <c r="R550" i="13" s="1"/>
  <c r="U550" i="13" s="1"/>
  <c r="Q443" i="13"/>
  <c r="R443" i="13" s="1"/>
  <c r="U443" i="13" s="1"/>
  <c r="Q633" i="13"/>
  <c r="R633" i="13" s="1"/>
  <c r="U633" i="13" s="1"/>
  <c r="Q483" i="13"/>
  <c r="R483" i="13" s="1"/>
  <c r="U483" i="13" s="1"/>
  <c r="Q561" i="13"/>
  <c r="R561" i="13" s="1"/>
  <c r="U561" i="13" s="1"/>
  <c r="Q488" i="13"/>
  <c r="R488" i="13" s="1"/>
  <c r="U488" i="13" s="1"/>
  <c r="Q725" i="13"/>
  <c r="R725" i="13" s="1"/>
  <c r="U725" i="13" s="1"/>
  <c r="Q698" i="13"/>
  <c r="R698" i="13" s="1"/>
  <c r="U698" i="13" s="1"/>
  <c r="Q669" i="13"/>
  <c r="R669" i="13" s="1"/>
  <c r="U669" i="13" s="1"/>
  <c r="Q643" i="13"/>
  <c r="R643" i="13" s="1"/>
  <c r="U643" i="13" s="1"/>
  <c r="Q572" i="13"/>
  <c r="R572" i="13" s="1"/>
  <c r="U572" i="13" s="1"/>
  <c r="Q754" i="13"/>
  <c r="R754" i="13" s="1"/>
  <c r="U754" i="13" s="1"/>
  <c r="Q773" i="13"/>
  <c r="R773" i="13" s="1"/>
  <c r="U773" i="13" s="1"/>
  <c r="Q957" i="13"/>
  <c r="R957" i="13" s="1"/>
  <c r="U957" i="13" s="1"/>
  <c r="Q923" i="13"/>
  <c r="R923" i="13" s="1"/>
  <c r="U923" i="13" s="1"/>
  <c r="Q779" i="13"/>
  <c r="R779" i="13" s="1"/>
  <c r="U779" i="13" s="1"/>
  <c r="Q444" i="13"/>
  <c r="R444" i="13" s="1"/>
  <c r="U444" i="13" s="1"/>
  <c r="Q674" i="13"/>
  <c r="R674" i="13" s="1"/>
  <c r="U674" i="13" s="1"/>
  <c r="Q637" i="13"/>
  <c r="R637" i="13" s="1"/>
  <c r="U637" i="13" s="1"/>
  <c r="Q491" i="13"/>
  <c r="R491" i="13" s="1"/>
  <c r="U491" i="13" s="1"/>
  <c r="Q988" i="13"/>
  <c r="R988" i="13" s="1"/>
  <c r="U988" i="13" s="1"/>
  <c r="Q746" i="13"/>
  <c r="R746" i="13" s="1"/>
  <c r="U746" i="13" s="1"/>
  <c r="Q651" i="13"/>
  <c r="R651" i="13" s="1"/>
  <c r="U651" i="13" s="1"/>
  <c r="Q545" i="13"/>
  <c r="R545" i="13" s="1"/>
  <c r="U545" i="13" s="1"/>
  <c r="Q490" i="13"/>
  <c r="R490" i="13" s="1"/>
  <c r="U490" i="13" s="1"/>
  <c r="Q448" i="13"/>
  <c r="R448" i="13" s="1"/>
  <c r="U448" i="13" s="1"/>
  <c r="Q852" i="13"/>
  <c r="R852" i="13" s="1"/>
  <c r="U852" i="13" s="1"/>
  <c r="Q737" i="13"/>
  <c r="R737" i="13" s="1"/>
  <c r="U737" i="13" s="1"/>
  <c r="Q666" i="13"/>
  <c r="R666" i="13" s="1"/>
  <c r="U666" i="13" s="1"/>
  <c r="Q549" i="13"/>
  <c r="R549" i="13" s="1"/>
  <c r="U549" i="13" s="1"/>
  <c r="Q524" i="13"/>
  <c r="R524" i="13" s="1"/>
  <c r="U524" i="13" s="1"/>
  <c r="Q982" i="13"/>
  <c r="R982" i="13" s="1"/>
  <c r="U982" i="13" s="1"/>
  <c r="Q679" i="13"/>
  <c r="R679" i="13" s="1"/>
  <c r="U679" i="13" s="1"/>
  <c r="Q682" i="13"/>
  <c r="R682" i="13" s="1"/>
  <c r="U682" i="13" s="1"/>
  <c r="Q859" i="13"/>
  <c r="R859" i="13" s="1"/>
  <c r="U859" i="13" s="1"/>
  <c r="Q627" i="13"/>
  <c r="R627" i="13" s="1"/>
  <c r="U627" i="13" s="1"/>
  <c r="Q885" i="13"/>
  <c r="R885" i="13" s="1"/>
  <c r="U885" i="13" s="1"/>
  <c r="Q875" i="13"/>
  <c r="R875" i="13" s="1"/>
  <c r="U875" i="13" s="1"/>
  <c r="Q831" i="13"/>
  <c r="R831" i="13" s="1"/>
  <c r="U831" i="13" s="1"/>
  <c r="Q531" i="13"/>
  <c r="R531" i="13" s="1"/>
  <c r="U531" i="13" s="1"/>
  <c r="Q681" i="13"/>
  <c r="R681" i="13" s="1"/>
  <c r="U681" i="13" s="1"/>
  <c r="Q507" i="13"/>
  <c r="R507" i="13" s="1"/>
  <c r="U507" i="13" s="1"/>
  <c r="Q414" i="13"/>
  <c r="R414" i="13" s="1"/>
  <c r="U414" i="13" s="1"/>
  <c r="Q624" i="13"/>
  <c r="R624" i="13" s="1"/>
  <c r="U624" i="13" s="1"/>
  <c r="Q11" i="2"/>
  <c r="Q6" i="2"/>
  <c r="H6" i="2"/>
  <c r="H7" i="2"/>
  <c r="BA42" i="14"/>
  <c r="BA39" i="14" s="1"/>
  <c r="Q16" i="2"/>
  <c r="BA6" i="14"/>
  <c r="BA3" i="14" s="1"/>
  <c r="Q10" i="2"/>
  <c r="AR42" i="14"/>
  <c r="AR39" i="14" s="1"/>
  <c r="Q15" i="2"/>
  <c r="AI6" i="14"/>
  <c r="AI3" i="14" s="1"/>
  <c r="Q8" i="2"/>
  <c r="Z42" i="14"/>
  <c r="Z39" i="14" s="1"/>
  <c r="Q13" i="2"/>
  <c r="AI42" i="14"/>
  <c r="AI39" i="14" s="1"/>
  <c r="Q14" i="2"/>
  <c r="R6" i="2"/>
  <c r="BB6" i="14"/>
  <c r="BB3" i="14" s="1"/>
  <c r="R10" i="2"/>
  <c r="R11" i="2"/>
  <c r="AS42" i="14"/>
  <c r="AS39" i="14" s="1"/>
  <c r="R15" i="2"/>
  <c r="AJ6" i="14"/>
  <c r="AJ3" i="14" s="1"/>
  <c r="R8" i="2"/>
  <c r="AA42" i="14"/>
  <c r="AA39" i="14" s="1"/>
  <c r="R13" i="2"/>
  <c r="AJ42" i="14"/>
  <c r="AJ39" i="14" s="1"/>
  <c r="R14" i="2"/>
  <c r="H5" i="2"/>
  <c r="Q508" i="13"/>
  <c r="R508" i="13" s="1"/>
  <c r="U508" i="13" s="1"/>
  <c r="Q695" i="13"/>
  <c r="R695" i="13" s="1"/>
  <c r="U695" i="13" s="1"/>
  <c r="Q593" i="13"/>
  <c r="R593" i="13" s="1"/>
  <c r="U593" i="13" s="1"/>
  <c r="Q570" i="13"/>
  <c r="R570" i="13" s="1"/>
  <c r="U570" i="13" s="1"/>
  <c r="Q421" i="13"/>
  <c r="R421" i="13" s="1"/>
  <c r="U421" i="13" s="1"/>
  <c r="Q777" i="13"/>
  <c r="R777" i="13" s="1"/>
  <c r="U777" i="13" s="1"/>
  <c r="Q804" i="13"/>
  <c r="R804" i="13" s="1"/>
  <c r="U804" i="13" s="1"/>
  <c r="Q500" i="13"/>
  <c r="R500" i="13" s="1"/>
  <c r="U500" i="13" s="1"/>
  <c r="Q540" i="13"/>
  <c r="R540" i="13" s="1"/>
  <c r="U540" i="13" s="1"/>
  <c r="Q954" i="13"/>
  <c r="R954" i="13" s="1"/>
  <c r="U954" i="13" s="1"/>
  <c r="Q966" i="13"/>
  <c r="R966" i="13" s="1"/>
  <c r="U966" i="13" s="1"/>
  <c r="Q912" i="13"/>
  <c r="R912" i="13" s="1"/>
  <c r="U912" i="13" s="1"/>
  <c r="Q876" i="13"/>
  <c r="R876" i="13" s="1"/>
  <c r="U876" i="13" s="1"/>
  <c r="Q766" i="13"/>
  <c r="R766" i="13" s="1"/>
  <c r="U766" i="13" s="1"/>
  <c r="Q727" i="13"/>
  <c r="R727" i="13" s="1"/>
  <c r="U727" i="13" s="1"/>
  <c r="Q482" i="13"/>
  <c r="R482" i="13" s="1"/>
  <c r="U482" i="13" s="1"/>
  <c r="Q514" i="13"/>
  <c r="R514" i="13" s="1"/>
  <c r="U514" i="13" s="1"/>
  <c r="Q937" i="13"/>
  <c r="R937" i="13" s="1"/>
  <c r="U937" i="13" s="1"/>
  <c r="Q879" i="13"/>
  <c r="R879" i="13" s="1"/>
  <c r="U879" i="13" s="1"/>
  <c r="Q600" i="13"/>
  <c r="R600" i="13" s="1"/>
  <c r="U600" i="13" s="1"/>
  <c r="Q406" i="13"/>
  <c r="R406" i="13" s="1"/>
  <c r="U406" i="13" s="1"/>
  <c r="Q709" i="13"/>
  <c r="R709" i="13" s="1"/>
  <c r="U709" i="13" s="1"/>
  <c r="Q440" i="13"/>
  <c r="R440" i="13" s="1"/>
  <c r="U440" i="13" s="1"/>
  <c r="Q405" i="13"/>
  <c r="R405" i="13" s="1"/>
  <c r="U405" i="13" s="1"/>
  <c r="Q605" i="13"/>
  <c r="R605" i="13" s="1"/>
  <c r="U605" i="13" s="1"/>
  <c r="Q657" i="13"/>
  <c r="R657" i="13" s="1"/>
  <c r="U657" i="13" s="1"/>
  <c r="Q552" i="13"/>
  <c r="R552" i="13" s="1"/>
  <c r="U552" i="13" s="1"/>
  <c r="Q520" i="13"/>
  <c r="R520" i="13" s="1"/>
  <c r="U520" i="13" s="1"/>
  <c r="Q965" i="13"/>
  <c r="R965" i="13" s="1"/>
  <c r="U965" i="13" s="1"/>
  <c r="Q907" i="13"/>
  <c r="R907" i="13" s="1"/>
  <c r="U907" i="13" s="1"/>
  <c r="Q753" i="13"/>
  <c r="R753" i="13" s="1"/>
  <c r="U753" i="13" s="1"/>
  <c r="Q693" i="13"/>
  <c r="R693" i="13" s="1"/>
  <c r="U693" i="13" s="1"/>
  <c r="Q601" i="13"/>
  <c r="R601" i="13" s="1"/>
  <c r="U601" i="13" s="1"/>
  <c r="Q498" i="13"/>
  <c r="R498" i="13" s="1"/>
  <c r="U498" i="13" s="1"/>
  <c r="Q460" i="13"/>
  <c r="R460" i="13" s="1"/>
  <c r="U460" i="13" s="1"/>
  <c r="Q426" i="13"/>
  <c r="R426" i="13" s="1"/>
  <c r="U426" i="13" s="1"/>
  <c r="Q412" i="13"/>
  <c r="R412" i="13" s="1"/>
  <c r="U412" i="13" s="1"/>
  <c r="Q877" i="13"/>
  <c r="R877" i="13" s="1"/>
  <c r="U877" i="13" s="1"/>
  <c r="Q719" i="13"/>
  <c r="R719" i="13" s="1"/>
  <c r="U719" i="13" s="1"/>
  <c r="Q469" i="13"/>
  <c r="R469" i="13" s="1"/>
  <c r="U469" i="13" s="1"/>
  <c r="G39" i="14"/>
  <c r="F39" i="14"/>
  <c r="AY39" i="14"/>
  <c r="AG39" i="14"/>
  <c r="H42" i="14"/>
  <c r="H39" i="14" s="1"/>
  <c r="AH39" i="14"/>
  <c r="I42" i="14"/>
  <c r="I39" i="14" s="1"/>
  <c r="AP39" i="14"/>
  <c r="D14" i="18" s="1"/>
  <c r="X39" i="14"/>
  <c r="AQ39" i="14"/>
  <c r="I14" i="18" s="1"/>
  <c r="Y39" i="14"/>
  <c r="AY3" i="14"/>
  <c r="AZ3" i="14"/>
  <c r="AG3" i="14"/>
  <c r="AH3" i="14"/>
  <c r="Q979" i="13"/>
  <c r="R979" i="13" s="1"/>
  <c r="U979" i="13" s="1"/>
  <c r="Q956" i="13"/>
  <c r="R956" i="13" s="1"/>
  <c r="U956" i="13" s="1"/>
  <c r="Q996" i="13"/>
  <c r="R996" i="13" s="1"/>
  <c r="U996" i="13" s="1"/>
  <c r="Q994" i="13"/>
  <c r="R994" i="13" s="1"/>
  <c r="U994" i="13" s="1"/>
  <c r="Q914" i="13"/>
  <c r="R914" i="13" s="1"/>
  <c r="U914" i="13" s="1"/>
  <c r="Q935" i="13"/>
  <c r="R935" i="13" s="1"/>
  <c r="U935" i="13" s="1"/>
  <c r="Q904" i="13"/>
  <c r="R904" i="13" s="1"/>
  <c r="U904" i="13" s="1"/>
  <c r="Q874" i="13"/>
  <c r="R874" i="13" s="1"/>
  <c r="U874" i="13" s="1"/>
  <c r="Q802" i="13"/>
  <c r="R802" i="13" s="1"/>
  <c r="U802" i="13" s="1"/>
  <c r="Q696" i="13"/>
  <c r="R696" i="13" s="1"/>
  <c r="U696" i="13" s="1"/>
  <c r="Q724" i="13"/>
  <c r="R724" i="13" s="1"/>
  <c r="U724" i="13" s="1"/>
  <c r="Q658" i="13"/>
  <c r="R658" i="13" s="1"/>
  <c r="U658" i="13" s="1"/>
  <c r="Q734" i="13"/>
  <c r="R734" i="13" s="1"/>
  <c r="U734" i="13" s="1"/>
  <c r="Q708" i="13"/>
  <c r="R708" i="13" s="1"/>
  <c r="U708" i="13" s="1"/>
  <c r="Q774" i="13"/>
  <c r="R774" i="13" s="1"/>
  <c r="U774" i="13" s="1"/>
  <c r="Q732" i="13"/>
  <c r="R732" i="13" s="1"/>
  <c r="U732" i="13" s="1"/>
  <c r="Q723" i="13"/>
  <c r="R723" i="13" s="1"/>
  <c r="U723" i="13" s="1"/>
  <c r="Q707" i="13"/>
  <c r="R707" i="13" s="1"/>
  <c r="U707" i="13" s="1"/>
  <c r="Q691" i="13"/>
  <c r="R691" i="13" s="1"/>
  <c r="U691" i="13" s="1"/>
  <c r="Q683" i="13"/>
  <c r="R683" i="13" s="1"/>
  <c r="U683" i="13" s="1"/>
  <c r="Q667" i="13"/>
  <c r="R667" i="13" s="1"/>
  <c r="U667" i="13" s="1"/>
  <c r="Q646" i="13"/>
  <c r="R646" i="13" s="1"/>
  <c r="U646" i="13" s="1"/>
  <c r="Q473" i="13"/>
  <c r="R473" i="13" s="1"/>
  <c r="U473" i="13" s="1"/>
  <c r="Q622" i="13"/>
  <c r="R622" i="13" s="1"/>
  <c r="U622" i="13" s="1"/>
  <c r="Q559" i="13"/>
  <c r="R559" i="13" s="1"/>
  <c r="U559" i="13" s="1"/>
  <c r="Q525" i="13"/>
  <c r="R525" i="13" s="1"/>
  <c r="U525" i="13" s="1"/>
  <c r="Q489" i="13"/>
  <c r="R489" i="13" s="1"/>
  <c r="U489" i="13" s="1"/>
  <c r="Q425" i="13"/>
  <c r="R425" i="13" s="1"/>
  <c r="U425" i="13" s="1"/>
  <c r="Q534" i="13"/>
  <c r="R534" i="13" s="1"/>
  <c r="U534" i="13" s="1"/>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A12" i="14"/>
  <c r="AA11" i="14"/>
  <c r="AA10" i="14"/>
  <c r="AA9" i="14"/>
  <c r="AA8" i="14"/>
  <c r="AA7" i="14"/>
  <c r="R33" i="14"/>
  <c r="R32" i="14"/>
  <c r="R31" i="14"/>
  <c r="R30" i="14"/>
  <c r="R29" i="14"/>
  <c r="R28" i="14"/>
  <c r="R27" i="14"/>
  <c r="R26" i="14"/>
  <c r="R25" i="14"/>
  <c r="R24" i="14"/>
  <c r="R23" i="14"/>
  <c r="R22" i="14"/>
  <c r="R21" i="14"/>
  <c r="R20" i="14"/>
  <c r="R19" i="14"/>
  <c r="R18" i="14"/>
  <c r="R17" i="14"/>
  <c r="R16" i="14"/>
  <c r="R15" i="14"/>
  <c r="R14" i="14"/>
  <c r="R13" i="14"/>
  <c r="R12" i="14"/>
  <c r="R11" i="14"/>
  <c r="R10" i="14"/>
  <c r="R9" i="14"/>
  <c r="R8" i="14"/>
  <c r="R7" i="14"/>
  <c r="R6"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8" i="14"/>
  <c r="I7" i="14"/>
  <c r="H7" i="14"/>
  <c r="H8"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Q736" i="13" l="1"/>
  <c r="R736" i="13" s="1"/>
  <c r="U736" i="13" s="1"/>
  <c r="Q427" i="13"/>
  <c r="R427" i="13" s="1"/>
  <c r="U427" i="13" s="1"/>
  <c r="Q553" i="13"/>
  <c r="R553" i="13" s="1"/>
  <c r="U553" i="13" s="1"/>
  <c r="Q420" i="13"/>
  <c r="R420" i="13" s="1"/>
  <c r="U420" i="13" s="1"/>
  <c r="Q446" i="13"/>
  <c r="R446" i="13" s="1"/>
  <c r="U446" i="13" s="1"/>
  <c r="Q931" i="13"/>
  <c r="R931" i="13" s="1"/>
  <c r="U931" i="13" s="1"/>
  <c r="Q435" i="13"/>
  <c r="R435" i="13" s="1"/>
  <c r="U435" i="13" s="1"/>
  <c r="Q731" i="13"/>
  <c r="R731" i="13" s="1"/>
  <c r="U731" i="13" s="1"/>
  <c r="Q866" i="13"/>
  <c r="R866" i="13" s="1"/>
  <c r="U866" i="13" s="1"/>
  <c r="Q987" i="13"/>
  <c r="R987" i="13" s="1"/>
  <c r="U987" i="13" s="1"/>
  <c r="Q689" i="13"/>
  <c r="R689" i="13" s="1"/>
  <c r="U689" i="13" s="1"/>
  <c r="Q584" i="13"/>
  <c r="R584" i="13" s="1"/>
  <c r="U584" i="13" s="1"/>
  <c r="Q984" i="13"/>
  <c r="R984" i="13" s="1"/>
  <c r="U984" i="13" s="1"/>
  <c r="Q548" i="13"/>
  <c r="R548" i="13" s="1"/>
  <c r="U548" i="13" s="1"/>
  <c r="Q557" i="13"/>
  <c r="R557" i="13" s="1"/>
  <c r="U557" i="13" s="1"/>
  <c r="Q629" i="13"/>
  <c r="R629" i="13" s="1"/>
  <c r="U629" i="13" s="1"/>
  <c r="Q733" i="13"/>
  <c r="R733" i="13" s="1"/>
  <c r="U733" i="13" s="1"/>
  <c r="Q757" i="13"/>
  <c r="R757" i="13" s="1"/>
  <c r="U757" i="13" s="1"/>
  <c r="Q636" i="13"/>
  <c r="R636" i="13" s="1"/>
  <c r="U636" i="13" s="1"/>
  <c r="Q915" i="13"/>
  <c r="R915" i="13" s="1"/>
  <c r="U915" i="13" s="1"/>
  <c r="Q811" i="13"/>
  <c r="R811" i="13" s="1"/>
  <c r="U811" i="13" s="1"/>
  <c r="Q969" i="13"/>
  <c r="R969" i="13" s="1"/>
  <c r="U969" i="13" s="1"/>
  <c r="Q565" i="13"/>
  <c r="R565" i="13" s="1"/>
  <c r="U565" i="13" s="1"/>
  <c r="Q738" i="13"/>
  <c r="R738" i="13" s="1"/>
  <c r="U738" i="13" s="1"/>
  <c r="Q645" i="13"/>
  <c r="R645" i="13" s="1"/>
  <c r="U645" i="13" s="1"/>
  <c r="Q580" i="13"/>
  <c r="R580" i="13" s="1"/>
  <c r="U580" i="13" s="1"/>
  <c r="Q953" i="13"/>
  <c r="R953" i="13" s="1"/>
  <c r="U953" i="13" s="1"/>
  <c r="Q770" i="13"/>
  <c r="R770" i="13" s="1"/>
  <c r="U770" i="13" s="1"/>
  <c r="Q939" i="13"/>
  <c r="R939" i="13" s="1"/>
  <c r="U939" i="13" s="1"/>
  <c r="Q660" i="13"/>
  <c r="R660" i="13" s="1"/>
  <c r="U660" i="13" s="1"/>
  <c r="Q807" i="13"/>
  <c r="R807" i="13" s="1"/>
  <c r="U807" i="13" s="1"/>
  <c r="Q533" i="13"/>
  <c r="R533" i="13" s="1"/>
  <c r="U533" i="13" s="1"/>
  <c r="Q630" i="13"/>
  <c r="R630" i="13" s="1"/>
  <c r="U630" i="13" s="1"/>
  <c r="Q704" i="13"/>
  <c r="R704" i="13" s="1"/>
  <c r="U704" i="13" s="1"/>
  <c r="Q772" i="13"/>
  <c r="R772" i="13" s="1"/>
  <c r="U772" i="13" s="1"/>
  <c r="Q530" i="13"/>
  <c r="R530" i="13" s="1"/>
  <c r="U530" i="13" s="1"/>
  <c r="Q803" i="13"/>
  <c r="R803" i="13" s="1"/>
  <c r="U803" i="13" s="1"/>
  <c r="Q857" i="13"/>
  <c r="R857" i="13" s="1"/>
  <c r="U857" i="13" s="1"/>
  <c r="Q589" i="13"/>
  <c r="R589" i="13" s="1"/>
  <c r="U589" i="13" s="1"/>
  <c r="Q608" i="13"/>
  <c r="R608" i="13" s="1"/>
  <c r="U608" i="13" s="1"/>
  <c r="Q908" i="13"/>
  <c r="R908" i="13" s="1"/>
  <c r="U908" i="13" s="1"/>
  <c r="Q983" i="13"/>
  <c r="R983" i="13" s="1"/>
  <c r="U983" i="13" s="1"/>
  <c r="Q452" i="13"/>
  <c r="R452" i="13" s="1"/>
  <c r="U452" i="13" s="1"/>
  <c r="Q921" i="13"/>
  <c r="R921" i="13" s="1"/>
  <c r="U921" i="13" s="1"/>
  <c r="Q542" i="13"/>
  <c r="R542" i="13" s="1"/>
  <c r="U542" i="13" s="1"/>
  <c r="Q404" i="13"/>
  <c r="R404" i="13" s="1"/>
  <c r="U404" i="13" s="1"/>
  <c r="Q706" i="13"/>
  <c r="R706" i="13" s="1"/>
  <c r="U706" i="13" s="1"/>
  <c r="Q992" i="13"/>
  <c r="R992" i="13" s="1"/>
  <c r="U992" i="13" s="1"/>
  <c r="Q505" i="13"/>
  <c r="R505" i="13" s="1"/>
  <c r="U505" i="13" s="1"/>
  <c r="Q409" i="13"/>
  <c r="R409" i="13" s="1"/>
  <c r="U409" i="13" s="1"/>
  <c r="Q631" i="13"/>
  <c r="R631" i="13" s="1"/>
  <c r="U631" i="13" s="1"/>
  <c r="Q551" i="13"/>
  <c r="R551" i="13" s="1"/>
  <c r="U551" i="13" s="1"/>
  <c r="Q591" i="13"/>
  <c r="R591" i="13" s="1"/>
  <c r="U591" i="13" s="1"/>
  <c r="Q615" i="13"/>
  <c r="R615" i="13" s="1"/>
  <c r="U615" i="13" s="1"/>
  <c r="Q716" i="13"/>
  <c r="R716" i="13" s="1"/>
  <c r="U716" i="13" s="1"/>
  <c r="Q567" i="13"/>
  <c r="R567" i="13" s="1"/>
  <c r="U567" i="13" s="1"/>
  <c r="Q472" i="13"/>
  <c r="R472" i="13" s="1"/>
  <c r="U472" i="13" s="1"/>
  <c r="Q816" i="13"/>
  <c r="R816" i="13" s="1"/>
  <c r="U816" i="13" s="1"/>
  <c r="Q418" i="13"/>
  <c r="R418" i="13" s="1"/>
  <c r="U418" i="13" s="1"/>
  <c r="Q798" i="13"/>
  <c r="R798" i="13" s="1"/>
  <c r="U798" i="13" s="1"/>
  <c r="Q825" i="13"/>
  <c r="R825" i="13" s="1"/>
  <c r="U825" i="13" s="1"/>
  <c r="Q868" i="13"/>
  <c r="R868" i="13" s="1"/>
  <c r="U868" i="13" s="1"/>
  <c r="Q974" i="13"/>
  <c r="R974" i="13" s="1"/>
  <c r="U974" i="13" s="1"/>
  <c r="Q648" i="13"/>
  <c r="R648" i="13" s="1"/>
  <c r="U648" i="13" s="1"/>
  <c r="Q814" i="13"/>
  <c r="R814" i="13" s="1"/>
  <c r="U814" i="13" s="1"/>
  <c r="Q419" i="13"/>
  <c r="R419" i="13" s="1"/>
  <c r="U419" i="13" s="1"/>
  <c r="Q467" i="13"/>
  <c r="R467" i="13" s="1"/>
  <c r="U467" i="13" s="1"/>
  <c r="Q574" i="13"/>
  <c r="R574" i="13" s="1"/>
  <c r="U574" i="13" s="1"/>
  <c r="Q890" i="13"/>
  <c r="R890" i="13" s="1"/>
  <c r="U890" i="13" s="1"/>
  <c r="Q742" i="13"/>
  <c r="R742" i="13" s="1"/>
  <c r="U742" i="13" s="1"/>
  <c r="Q705" i="13"/>
  <c r="R705" i="13" s="1"/>
  <c r="U705" i="13" s="1"/>
  <c r="Q993" i="13"/>
  <c r="R993" i="13" s="1"/>
  <c r="U993" i="13" s="1"/>
  <c r="Q442" i="13"/>
  <c r="R442" i="13" s="1"/>
  <c r="U442" i="13" s="1"/>
  <c r="Q585" i="13"/>
  <c r="R585" i="13" s="1"/>
  <c r="U585" i="13" s="1"/>
  <c r="Q475" i="13"/>
  <c r="R475" i="13" s="1"/>
  <c r="U475" i="13" s="1"/>
  <c r="Q573" i="13"/>
  <c r="R573" i="13" s="1"/>
  <c r="U573" i="13" s="1"/>
  <c r="Q805" i="13"/>
  <c r="R805" i="13" s="1"/>
  <c r="U805" i="13" s="1"/>
  <c r="Q968" i="13"/>
  <c r="R968" i="13" s="1"/>
  <c r="U968" i="13" s="1"/>
  <c r="Q478" i="13"/>
  <c r="R478" i="13" s="1"/>
  <c r="U478" i="13" s="1"/>
  <c r="Q413" i="13"/>
  <c r="R413" i="13" s="1"/>
  <c r="U413" i="13" s="1"/>
  <c r="Q582" i="13"/>
  <c r="R582" i="13" s="1"/>
  <c r="U582" i="13" s="1"/>
  <c r="Q620" i="13"/>
  <c r="R620" i="13" s="1"/>
  <c r="U620" i="13" s="1"/>
  <c r="Q800" i="13"/>
  <c r="R800" i="13" s="1"/>
  <c r="U800" i="13" s="1"/>
  <c r="Q892" i="13"/>
  <c r="R892" i="13" s="1"/>
  <c r="U892" i="13" s="1"/>
  <c r="Q518" i="13"/>
  <c r="R518" i="13" s="1"/>
  <c r="U518" i="13" s="1"/>
  <c r="Q527" i="13"/>
  <c r="R527" i="13" s="1"/>
  <c r="U527" i="13" s="1"/>
  <c r="Q459" i="13"/>
  <c r="R459" i="13" s="1"/>
  <c r="U459" i="13" s="1"/>
  <c r="Q438" i="13"/>
  <c r="R438" i="13" s="1"/>
  <c r="U438" i="13" s="1"/>
  <c r="Q522" i="13"/>
  <c r="R522" i="13" s="1"/>
  <c r="U522" i="13" s="1"/>
  <c r="Q415" i="13"/>
  <c r="R415" i="13" s="1"/>
  <c r="U415" i="13" s="1"/>
  <c r="Q484" i="13"/>
  <c r="R484" i="13" s="1"/>
  <c r="U484" i="13" s="1"/>
  <c r="Q536" i="13"/>
  <c r="R536" i="13" s="1"/>
  <c r="U536" i="13" s="1"/>
  <c r="Q967" i="13"/>
  <c r="R967" i="13" s="1"/>
  <c r="U967" i="13" s="1"/>
  <c r="Q999" i="13"/>
  <c r="R999" i="13" s="1"/>
  <c r="U999" i="13" s="1"/>
  <c r="Q509" i="13"/>
  <c r="R509" i="13" s="1"/>
  <c r="U509" i="13" s="1"/>
  <c r="Q927" i="13"/>
  <c r="R927" i="13" s="1"/>
  <c r="U927" i="13" s="1"/>
  <c r="Q465" i="13"/>
  <c r="R465" i="13" s="1"/>
  <c r="U465" i="13" s="1"/>
  <c r="Q457" i="13"/>
  <c r="R457" i="13" s="1"/>
  <c r="U457" i="13" s="1"/>
  <c r="Q449" i="13"/>
  <c r="R449" i="13" s="1"/>
  <c r="U449" i="13" s="1"/>
  <c r="Q607" i="13"/>
  <c r="R607" i="13" s="1"/>
  <c r="U607" i="13" s="1"/>
  <c r="Q638" i="13"/>
  <c r="R638" i="13" s="1"/>
  <c r="U638" i="13" s="1"/>
  <c r="Q639" i="13"/>
  <c r="R639" i="13" s="1"/>
  <c r="U639" i="13" s="1"/>
  <c r="Q680" i="13"/>
  <c r="R680" i="13" s="1"/>
  <c r="U680" i="13" s="1"/>
  <c r="Q764" i="13"/>
  <c r="R764" i="13" s="1"/>
  <c r="U764" i="13" s="1"/>
  <c r="Q750" i="13"/>
  <c r="R750" i="13" s="1"/>
  <c r="U750" i="13" s="1"/>
  <c r="Q886" i="13"/>
  <c r="R886" i="13" s="1"/>
  <c r="U886" i="13" s="1"/>
  <c r="Q898" i="13"/>
  <c r="R898" i="13" s="1"/>
  <c r="U898" i="13" s="1"/>
  <c r="Q918" i="13"/>
  <c r="R918" i="13" s="1"/>
  <c r="U918" i="13" s="1"/>
  <c r="Q878" i="13"/>
  <c r="R878" i="13" s="1"/>
  <c r="U878" i="13" s="1"/>
  <c r="Q850" i="13"/>
  <c r="R850" i="13" s="1"/>
  <c r="U850" i="13" s="1"/>
  <c r="Q995" i="13"/>
  <c r="R995" i="13" s="1"/>
  <c r="U995" i="13" s="1"/>
  <c r="Q568" i="13"/>
  <c r="R568" i="13" s="1"/>
  <c r="U568" i="13" s="1"/>
  <c r="Q686" i="13"/>
  <c r="R686" i="13" s="1"/>
  <c r="U686" i="13" s="1"/>
  <c r="Q517" i="13"/>
  <c r="R517" i="13" s="1"/>
  <c r="U517" i="13" s="1"/>
  <c r="Q853" i="13"/>
  <c r="R853" i="13" s="1"/>
  <c r="U853" i="13" s="1"/>
  <c r="Q558" i="13"/>
  <c r="R558" i="13" s="1"/>
  <c r="U558" i="13" s="1"/>
  <c r="Q783" i="13"/>
  <c r="R783" i="13" s="1"/>
  <c r="U783" i="13" s="1"/>
  <c r="Q613" i="13"/>
  <c r="R613" i="13" s="1"/>
  <c r="U613" i="13" s="1"/>
  <c r="Q938" i="13"/>
  <c r="R938" i="13" s="1"/>
  <c r="U938" i="13" s="1"/>
  <c r="Q592" i="13"/>
  <c r="R592" i="13" s="1"/>
  <c r="U592" i="13" s="1"/>
  <c r="Q430" i="13"/>
  <c r="R430" i="13" s="1"/>
  <c r="U430" i="13" s="1"/>
  <c r="Q650" i="13"/>
  <c r="R650" i="13" s="1"/>
  <c r="U650" i="13" s="1"/>
  <c r="Q603" i="13"/>
  <c r="R603" i="13" s="1"/>
  <c r="U603" i="13" s="1"/>
  <c r="Q801" i="13"/>
  <c r="R801" i="13" s="1"/>
  <c r="U801" i="13" s="1"/>
  <c r="Q644" i="13"/>
  <c r="R644" i="13" s="1"/>
  <c r="U644" i="13" s="1"/>
  <c r="Q436" i="13"/>
  <c r="R436" i="13" s="1"/>
  <c r="U436" i="13" s="1"/>
  <c r="Q867" i="13"/>
  <c r="R867" i="13" s="1"/>
  <c r="U867" i="13" s="1"/>
  <c r="Q977" i="13"/>
  <c r="R977" i="13" s="1"/>
  <c r="U977" i="13" s="1"/>
  <c r="Q1002" i="13"/>
  <c r="R1002" i="13" s="1"/>
  <c r="U1002" i="13" s="1"/>
  <c r="Q499" i="13"/>
  <c r="R499" i="13" s="1"/>
  <c r="U499" i="13" s="1"/>
  <c r="Q634" i="13"/>
  <c r="R634" i="13" s="1"/>
  <c r="U634" i="13" s="1"/>
  <c r="Q883" i="13"/>
  <c r="R883" i="13" s="1"/>
  <c r="U883" i="13" s="1"/>
  <c r="Q828" i="13"/>
  <c r="R828" i="13" s="1"/>
  <c r="U828" i="13" s="1"/>
  <c r="Q932" i="13"/>
  <c r="R932" i="13" s="1"/>
  <c r="U932" i="13" s="1"/>
  <c r="Q959" i="13"/>
  <c r="R959" i="13" s="1"/>
  <c r="U959" i="13" s="1"/>
  <c r="Q749" i="13"/>
  <c r="R749" i="13" s="1"/>
  <c r="U749" i="13" s="1"/>
  <c r="Q597" i="13"/>
  <c r="R597" i="13" s="1"/>
  <c r="U597" i="13" s="1"/>
  <c r="Q911" i="13"/>
  <c r="R911" i="13" s="1"/>
  <c r="U911" i="13" s="1"/>
  <c r="Q504" i="13"/>
  <c r="R504" i="13" s="1"/>
  <c r="U504" i="13" s="1"/>
  <c r="Q703" i="13"/>
  <c r="R703" i="13" s="1"/>
  <c r="U703" i="13" s="1"/>
  <c r="Q526" i="13"/>
  <c r="R526" i="13" s="1"/>
  <c r="U526" i="13" s="1"/>
  <c r="Q590" i="13"/>
  <c r="R590" i="13" s="1"/>
  <c r="U590" i="13" s="1"/>
  <c r="Q661" i="13"/>
  <c r="R661" i="13" s="1"/>
  <c r="U661" i="13" s="1"/>
  <c r="Q951" i="13"/>
  <c r="R951" i="13" s="1"/>
  <c r="U951" i="13" s="1"/>
  <c r="Q808" i="13"/>
  <c r="R808" i="13" s="1"/>
  <c r="U808" i="13" s="1"/>
  <c r="Q916" i="13"/>
  <c r="R916" i="13" s="1"/>
  <c r="U916" i="13" s="1"/>
  <c r="Q759" i="13"/>
  <c r="R759" i="13" s="1"/>
  <c r="U759" i="13" s="1"/>
  <c r="Q809" i="13"/>
  <c r="R809" i="13" s="1"/>
  <c r="U809" i="13" s="1"/>
  <c r="Q843" i="13"/>
  <c r="R843" i="13" s="1"/>
  <c r="U843" i="13" s="1"/>
  <c r="Q917" i="13"/>
  <c r="R917" i="13" s="1"/>
  <c r="U917" i="13" s="1"/>
  <c r="Q632" i="13"/>
  <c r="R632" i="13" s="1"/>
  <c r="U632" i="13" s="1"/>
  <c r="Q790" i="13"/>
  <c r="R790" i="13" s="1"/>
  <c r="U790" i="13" s="1"/>
  <c r="Q692" i="13"/>
  <c r="R692" i="13" s="1"/>
  <c r="U692" i="13" s="1"/>
  <c r="Q463" i="13"/>
  <c r="R463" i="13" s="1"/>
  <c r="U463" i="13" s="1"/>
  <c r="Q830" i="13"/>
  <c r="R830" i="13" s="1"/>
  <c r="U830" i="13" s="1"/>
  <c r="Q501" i="13"/>
  <c r="R501" i="13" s="1"/>
  <c r="U501" i="13" s="1"/>
  <c r="Q477" i="13"/>
  <c r="R477" i="13" s="1"/>
  <c r="U477" i="13" s="1"/>
  <c r="Q640" i="13"/>
  <c r="R640" i="13" s="1"/>
  <c r="U640" i="13" s="1"/>
  <c r="Q664" i="13"/>
  <c r="R664" i="13" s="1"/>
  <c r="U664" i="13" s="1"/>
  <c r="Q743" i="13"/>
  <c r="R743" i="13" s="1"/>
  <c r="U743" i="13" s="1"/>
  <c r="Q972" i="13"/>
  <c r="R972" i="13" s="1"/>
  <c r="U972" i="13" s="1"/>
  <c r="Q949" i="13"/>
  <c r="R949" i="13" s="1"/>
  <c r="U949" i="13" s="1"/>
  <c r="Q856" i="13"/>
  <c r="R856" i="13" s="1"/>
  <c r="U856" i="13" s="1"/>
  <c r="Q836" i="13"/>
  <c r="R836" i="13" s="1"/>
  <c r="U836" i="13" s="1"/>
  <c r="Q512" i="13"/>
  <c r="R512" i="13" s="1"/>
  <c r="U512" i="13" s="1"/>
  <c r="Q975" i="13"/>
  <c r="R975" i="13" s="1"/>
  <c r="U975" i="13" s="1"/>
  <c r="Q858" i="13"/>
  <c r="R858" i="13" s="1"/>
  <c r="U858" i="13" s="1"/>
  <c r="Q763" i="13"/>
  <c r="R763" i="13" s="1"/>
  <c r="U763" i="13" s="1"/>
  <c r="Q771" i="13"/>
  <c r="R771" i="13" s="1"/>
  <c r="U771" i="13" s="1"/>
  <c r="Q899" i="13"/>
  <c r="R899" i="13" s="1"/>
  <c r="U899" i="13" s="1"/>
  <c r="Q529" i="13"/>
  <c r="R529" i="13" s="1"/>
  <c r="U529" i="13" s="1"/>
  <c r="Q625" i="13"/>
  <c r="R625" i="13" s="1"/>
  <c r="U625" i="13" s="1"/>
  <c r="Q676" i="13"/>
  <c r="R676" i="13" s="1"/>
  <c r="U676" i="13" s="1"/>
  <c r="Q496" i="13"/>
  <c r="R496" i="13" s="1"/>
  <c r="U496" i="13" s="1"/>
  <c r="Q447" i="13"/>
  <c r="R447" i="13" s="1"/>
  <c r="U447" i="13" s="1"/>
  <c r="Q587" i="13"/>
  <c r="R587" i="13" s="1"/>
  <c r="U587" i="13" s="1"/>
  <c r="Q677" i="13"/>
  <c r="R677" i="13" s="1"/>
  <c r="U677" i="13" s="1"/>
  <c r="Q797" i="13"/>
  <c r="R797" i="13" s="1"/>
  <c r="U797" i="13" s="1"/>
  <c r="Q838" i="13"/>
  <c r="R838" i="13" s="1"/>
  <c r="U838" i="13" s="1"/>
  <c r="Q1003" i="13"/>
  <c r="R1003" i="13" s="1"/>
  <c r="U1003" i="13" s="1"/>
  <c r="Q933" i="13"/>
  <c r="R933" i="13" s="1"/>
  <c r="U933" i="13" s="1"/>
  <c r="Q417" i="13"/>
  <c r="R417" i="13" s="1"/>
  <c r="U417" i="13" s="1"/>
  <c r="Q497" i="13"/>
  <c r="R497" i="13" s="1"/>
  <c r="U497" i="13" s="1"/>
  <c r="Q543" i="13"/>
  <c r="R543" i="13" s="1"/>
  <c r="U543" i="13" s="1"/>
  <c r="Q614" i="13"/>
  <c r="R614" i="13" s="1"/>
  <c r="U614" i="13" s="1"/>
  <c r="Q672" i="13"/>
  <c r="R672" i="13" s="1"/>
  <c r="U672" i="13" s="1"/>
  <c r="Q720" i="13"/>
  <c r="R720" i="13" s="1"/>
  <c r="U720" i="13" s="1"/>
  <c r="Q756" i="13"/>
  <c r="R756" i="13" s="1"/>
  <c r="U756" i="13" s="1"/>
  <c r="Q842" i="13"/>
  <c r="R842" i="13" s="1"/>
  <c r="U842" i="13" s="1"/>
  <c r="Q882" i="13"/>
  <c r="R882" i="13" s="1"/>
  <c r="U882" i="13" s="1"/>
  <c r="Q889" i="13"/>
  <c r="R889" i="13" s="1"/>
  <c r="U889" i="13" s="1"/>
  <c r="Q971" i="13"/>
  <c r="R971" i="13" s="1"/>
  <c r="U971" i="13" s="1"/>
  <c r="Q588" i="13"/>
  <c r="R588" i="13" s="1"/>
  <c r="U588" i="13" s="1"/>
  <c r="Q554" i="13"/>
  <c r="R554" i="13" s="1"/>
  <c r="U554" i="13" s="1"/>
  <c r="Q1000" i="13"/>
  <c r="R1000" i="13" s="1"/>
  <c r="U1000" i="13" s="1"/>
  <c r="Q604" i="13"/>
  <c r="R604" i="13" s="1"/>
  <c r="U604" i="13" s="1"/>
  <c r="Q701" i="13"/>
  <c r="R701" i="13" s="1"/>
  <c r="U701" i="13" s="1"/>
  <c r="Q952" i="13"/>
  <c r="R952" i="13" s="1"/>
  <c r="U952" i="13" s="1"/>
  <c r="Q402" i="13"/>
  <c r="R402" i="13" s="1"/>
  <c r="U402" i="13" s="1"/>
  <c r="Q687" i="13"/>
  <c r="R687" i="13" s="1"/>
  <c r="U687" i="13" s="1"/>
  <c r="Q428" i="13"/>
  <c r="R428" i="13" s="1"/>
  <c r="U428" i="13" s="1"/>
  <c r="Q537" i="13"/>
  <c r="R537" i="13" s="1"/>
  <c r="U537" i="13" s="1"/>
  <c r="Q895" i="13"/>
  <c r="R895" i="13" s="1"/>
  <c r="U895" i="13" s="1"/>
  <c r="Q887" i="13"/>
  <c r="R887" i="13" s="1"/>
  <c r="U887" i="13" s="1"/>
  <c r="Q780" i="13"/>
  <c r="R780" i="13" s="1"/>
  <c r="U780" i="13" s="1"/>
  <c r="Q827" i="13"/>
  <c r="R827" i="13" s="1"/>
  <c r="U827" i="13" s="1"/>
  <c r="Q578" i="13"/>
  <c r="R578" i="13" s="1"/>
  <c r="U578" i="13" s="1"/>
  <c r="Q635" i="13"/>
  <c r="R635" i="13" s="1"/>
  <c r="U635" i="13" s="1"/>
  <c r="Q862" i="13"/>
  <c r="R862" i="13" s="1"/>
  <c r="U862" i="13" s="1"/>
  <c r="Q817" i="13"/>
  <c r="R817" i="13" s="1"/>
  <c r="U817" i="13" s="1"/>
  <c r="Q569" i="13"/>
  <c r="R569" i="13" s="1"/>
  <c r="U569" i="13" s="1"/>
  <c r="Q847" i="13"/>
  <c r="R847" i="13" s="1"/>
  <c r="U847" i="13" s="1"/>
  <c r="Q990" i="13"/>
  <c r="R990" i="13" s="1"/>
  <c r="U990" i="13" s="1"/>
  <c r="Q776" i="13"/>
  <c r="R776" i="13" s="1"/>
  <c r="U776" i="13" s="1"/>
  <c r="Q730" i="13"/>
  <c r="R730" i="13" s="1"/>
  <c r="U730" i="13" s="1"/>
  <c r="Q423" i="13"/>
  <c r="R423" i="13" s="1"/>
  <c r="U423" i="13" s="1"/>
  <c r="Q511" i="13"/>
  <c r="R511" i="13" s="1"/>
  <c r="U511" i="13" s="1"/>
  <c r="Q563" i="13"/>
  <c r="R563" i="13" s="1"/>
  <c r="U563" i="13" s="1"/>
  <c r="Q616" i="13"/>
  <c r="R616" i="13" s="1"/>
  <c r="U616" i="13" s="1"/>
  <c r="Q751" i="13"/>
  <c r="R751" i="13" s="1"/>
  <c r="U751" i="13" s="1"/>
  <c r="Q668" i="13"/>
  <c r="R668" i="13" s="1"/>
  <c r="U668" i="13" s="1"/>
  <c r="Q820" i="13"/>
  <c r="R820" i="13" s="1"/>
  <c r="U820" i="13" s="1"/>
  <c r="Q487" i="13"/>
  <c r="R487" i="13" s="1"/>
  <c r="U487" i="13" s="1"/>
  <c r="Q864" i="13"/>
  <c r="R864" i="13" s="1"/>
  <c r="U864" i="13" s="1"/>
  <c r="Q943" i="13"/>
  <c r="R943" i="13" s="1"/>
  <c r="U943" i="13" s="1"/>
  <c r="Q747" i="13"/>
  <c r="R747" i="13" s="1"/>
  <c r="U747" i="13" s="1"/>
  <c r="Q796" i="13"/>
  <c r="R796" i="13" s="1"/>
  <c r="U796" i="13" s="1"/>
  <c r="Q896" i="13"/>
  <c r="R896" i="13" s="1"/>
  <c r="U896" i="13" s="1"/>
  <c r="Q454" i="13"/>
  <c r="R454" i="13" s="1"/>
  <c r="U454" i="13" s="1"/>
  <c r="Q652" i="13"/>
  <c r="R652" i="13" s="1"/>
  <c r="U652" i="13" s="1"/>
  <c r="Q906" i="13"/>
  <c r="R906" i="13" s="1"/>
  <c r="U906" i="13" s="1"/>
  <c r="Q940" i="13"/>
  <c r="R940" i="13" s="1"/>
  <c r="U940" i="13" s="1"/>
  <c r="Q456" i="13"/>
  <c r="R456" i="13" s="1"/>
  <c r="U456" i="13" s="1"/>
  <c r="Q481" i="13"/>
  <c r="R481" i="13" s="1"/>
  <c r="U481" i="13" s="1"/>
  <c r="Q655" i="13"/>
  <c r="R655" i="13" s="1"/>
  <c r="U655" i="13" s="1"/>
  <c r="Q936" i="13"/>
  <c r="R936" i="13" s="1"/>
  <c r="U936" i="13" s="1"/>
  <c r="Q929" i="13"/>
  <c r="R929" i="13" s="1"/>
  <c r="U929" i="13" s="1"/>
  <c r="Q434" i="13"/>
  <c r="R434" i="13" s="1"/>
  <c r="U434" i="13" s="1"/>
  <c r="Q506" i="13"/>
  <c r="R506" i="13" s="1"/>
  <c r="U506" i="13" s="1"/>
  <c r="Q596" i="13"/>
  <c r="R596" i="13" s="1"/>
  <c r="U596" i="13" s="1"/>
  <c r="Q903" i="13"/>
  <c r="R903" i="13" s="1"/>
  <c r="U903" i="13" s="1"/>
  <c r="Q602" i="13"/>
  <c r="R602" i="13" s="1"/>
  <c r="U602" i="13" s="1"/>
  <c r="Q775" i="13"/>
  <c r="R775" i="13" s="1"/>
  <c r="U775" i="13" s="1"/>
  <c r="Q924" i="13"/>
  <c r="R924" i="13" s="1"/>
  <c r="U924" i="13" s="1"/>
  <c r="Q671" i="13"/>
  <c r="R671" i="13" s="1"/>
  <c r="U671" i="13" s="1"/>
  <c r="Q900" i="13"/>
  <c r="R900" i="13" s="1"/>
  <c r="U900" i="13" s="1"/>
  <c r="Q998" i="13"/>
  <c r="R998" i="13" s="1"/>
  <c r="U998" i="13" s="1"/>
  <c r="Q806" i="13"/>
  <c r="R806" i="13" s="1"/>
  <c r="U806" i="13" s="1"/>
  <c r="Q871" i="13"/>
  <c r="R871" i="13" s="1"/>
  <c r="U871" i="13" s="1"/>
  <c r="Q678" i="13"/>
  <c r="R678" i="13" s="1"/>
  <c r="U678" i="13" s="1"/>
  <c r="Q479" i="13"/>
  <c r="R479" i="13" s="1"/>
  <c r="U479" i="13" s="1"/>
  <c r="Q641" i="13"/>
  <c r="R641" i="13" s="1"/>
  <c r="U641" i="13" s="1"/>
  <c r="Q787" i="13"/>
  <c r="R787" i="13" s="1"/>
  <c r="U787" i="13" s="1"/>
  <c r="Q833" i="13"/>
  <c r="R833" i="13" s="1"/>
  <c r="U833" i="13" s="1"/>
  <c r="Q788" i="13"/>
  <c r="R788" i="13" s="1"/>
  <c r="U788" i="13" s="1"/>
  <c r="Q480" i="13"/>
  <c r="R480" i="13" s="1"/>
  <c r="U480" i="13" s="1"/>
  <c r="Q547" i="13"/>
  <c r="R547" i="13" s="1"/>
  <c r="U547" i="13" s="1"/>
  <c r="Q989" i="13"/>
  <c r="R989" i="13" s="1"/>
  <c r="U989" i="13" s="1"/>
  <c r="Q880" i="13"/>
  <c r="R880" i="13" s="1"/>
  <c r="U880" i="13" s="1"/>
  <c r="Q854" i="13"/>
  <c r="R854" i="13" s="1"/>
  <c r="U854" i="13" s="1"/>
  <c r="Q403" i="13"/>
  <c r="R403" i="13" s="1"/>
  <c r="U403" i="13" s="1"/>
  <c r="Q445" i="13"/>
  <c r="R445" i="13" s="1"/>
  <c r="U445" i="13" s="1"/>
  <c r="Q840" i="13"/>
  <c r="R840" i="13" s="1"/>
  <c r="U840" i="13" s="1"/>
  <c r="Q431" i="13"/>
  <c r="R431" i="13" s="1"/>
  <c r="U431" i="13" s="1"/>
  <c r="Q535" i="13"/>
  <c r="R535" i="13" s="1"/>
  <c r="U535" i="13" s="1"/>
  <c r="Q649" i="13"/>
  <c r="R649" i="13" s="1"/>
  <c r="U649" i="13" s="1"/>
  <c r="Q493" i="13"/>
  <c r="R493" i="13" s="1"/>
  <c r="U493" i="13" s="1"/>
  <c r="Q586" i="13"/>
  <c r="R586" i="13" s="1"/>
  <c r="U586" i="13" s="1"/>
  <c r="Q991" i="13"/>
  <c r="R991" i="13" s="1"/>
  <c r="U991" i="13" s="1"/>
  <c r="Q455" i="13"/>
  <c r="R455" i="13" s="1"/>
  <c r="U455" i="13" s="1"/>
  <c r="Q510" i="13"/>
  <c r="R510" i="13" s="1"/>
  <c r="U510" i="13" s="1"/>
  <c r="Q609" i="13"/>
  <c r="R609" i="13" s="1"/>
  <c r="U609" i="13" s="1"/>
  <c r="Q476" i="13"/>
  <c r="R476" i="13" s="1"/>
  <c r="U476" i="13" s="1"/>
  <c r="Q555" i="13"/>
  <c r="R555" i="13" s="1"/>
  <c r="U555" i="13" s="1"/>
  <c r="Q594" i="13"/>
  <c r="R594" i="13" s="1"/>
  <c r="U594" i="13" s="1"/>
  <c r="Q726" i="13"/>
  <c r="R726" i="13" s="1"/>
  <c r="U726" i="13" s="1"/>
  <c r="Q812" i="13"/>
  <c r="R812" i="13" s="1"/>
  <c r="U812" i="13" s="1"/>
  <c r="Q920" i="13"/>
  <c r="R920" i="13" s="1"/>
  <c r="U920" i="13" s="1"/>
  <c r="Q946" i="13"/>
  <c r="R946" i="13" s="1"/>
  <c r="U946" i="13" s="1"/>
  <c r="Q978" i="13"/>
  <c r="R978" i="13" s="1"/>
  <c r="U978" i="13" s="1"/>
  <c r="Q653" i="13"/>
  <c r="R653" i="13" s="1"/>
  <c r="U653" i="13" s="1"/>
  <c r="Q407" i="13"/>
  <c r="R407" i="13" s="1"/>
  <c r="U407" i="13" s="1"/>
  <c r="Q495" i="13"/>
  <c r="R495" i="13" s="1"/>
  <c r="U495" i="13" s="1"/>
  <c r="Q846" i="13"/>
  <c r="R846" i="13" s="1"/>
  <c r="U846" i="13" s="1"/>
  <c r="Q947" i="13"/>
  <c r="R947" i="13" s="1"/>
  <c r="U947" i="13" s="1"/>
  <c r="Q986" i="13"/>
  <c r="R986" i="13" s="1"/>
  <c r="U986" i="13" s="1"/>
  <c r="Q503" i="13"/>
  <c r="R503" i="13" s="1"/>
  <c r="U503" i="13" s="1"/>
  <c r="Q799" i="13"/>
  <c r="R799" i="13" s="1"/>
  <c r="U799" i="13" s="1"/>
  <c r="Q755" i="13"/>
  <c r="R755" i="13" s="1"/>
  <c r="U755" i="13" s="1"/>
  <c r="Q769" i="13"/>
  <c r="R769" i="13" s="1"/>
  <c r="U769" i="13" s="1"/>
  <c r="Q958" i="13"/>
  <c r="R958" i="13" s="1"/>
  <c r="U958" i="13" s="1"/>
  <c r="Q528" i="13"/>
  <c r="R528" i="13" s="1"/>
  <c r="U528" i="13" s="1"/>
  <c r="Q699" i="13"/>
  <c r="R699" i="13" s="1"/>
  <c r="U699" i="13" s="1"/>
  <c r="Q744" i="13"/>
  <c r="R744" i="13" s="1"/>
  <c r="U744" i="13" s="1"/>
  <c r="Q688" i="13"/>
  <c r="R688" i="13" s="1"/>
  <c r="U688" i="13" s="1"/>
  <c r="Q700" i="13"/>
  <c r="R700" i="13" s="1"/>
  <c r="U700" i="13" s="1"/>
  <c r="Q767" i="13"/>
  <c r="R767" i="13" s="1"/>
  <c r="U767" i="13" s="1"/>
  <c r="Q870" i="13"/>
  <c r="R870" i="13" s="1"/>
  <c r="U870" i="13" s="1"/>
  <c r="Q834" i="13"/>
  <c r="R834" i="13" s="1"/>
  <c r="U834" i="13" s="1"/>
  <c r="Q826" i="13"/>
  <c r="R826" i="13" s="1"/>
  <c r="U826" i="13" s="1"/>
  <c r="Q963" i="13"/>
  <c r="R963" i="13" s="1"/>
  <c r="U963" i="13" s="1"/>
  <c r="Q902" i="13"/>
  <c r="R902" i="13" s="1"/>
  <c r="U902" i="13" s="1"/>
  <c r="Q964" i="13"/>
  <c r="R964" i="13" s="1"/>
  <c r="U964" i="13" s="1"/>
  <c r="Q571" i="13"/>
  <c r="R571" i="13" s="1"/>
  <c r="U571" i="13" s="1"/>
  <c r="Q662" i="13"/>
  <c r="R662" i="13" s="1"/>
  <c r="U662" i="13" s="1"/>
  <c r="Q735" i="13"/>
  <c r="R735" i="13" s="1"/>
  <c r="U735" i="13" s="1"/>
  <c r="Q839" i="13"/>
  <c r="R839" i="13" s="1"/>
  <c r="U839" i="13" s="1"/>
  <c r="Q922" i="13"/>
  <c r="R922" i="13" s="1"/>
  <c r="U922" i="13" s="1"/>
  <c r="Q758" i="13"/>
  <c r="R758" i="13" s="1"/>
  <c r="U758" i="13" s="1"/>
  <c r="Q466" i="13"/>
  <c r="R466" i="13" s="1"/>
  <c r="U466" i="13" s="1"/>
  <c r="Q564" i="13"/>
  <c r="R564" i="13" s="1"/>
  <c r="U564" i="13" s="1"/>
  <c r="Q728" i="13"/>
  <c r="R728" i="13" s="1"/>
  <c r="U728" i="13" s="1"/>
  <c r="Q410" i="13"/>
  <c r="R410" i="13" s="1"/>
  <c r="U410" i="13" s="1"/>
  <c r="Q610" i="13"/>
  <c r="R610" i="13" s="1"/>
  <c r="U610" i="13" s="1"/>
  <c r="Q544" i="13"/>
  <c r="R544" i="13" s="1"/>
  <c r="U544" i="13" s="1"/>
  <c r="Q546" i="13"/>
  <c r="R546" i="13" s="1"/>
  <c r="U546" i="13" s="1"/>
  <c r="Q863" i="13"/>
  <c r="R863" i="13" s="1"/>
  <c r="U863" i="13" s="1"/>
  <c r="Q789" i="13"/>
  <c r="R789" i="13" s="1"/>
  <c r="U789" i="13" s="1"/>
  <c r="Q873" i="13"/>
  <c r="R873" i="13" s="1"/>
  <c r="U873" i="13" s="1"/>
  <c r="Q424" i="13"/>
  <c r="R424" i="13" s="1"/>
  <c r="U424" i="13" s="1"/>
  <c r="Q665" i="13"/>
  <c r="R665" i="13" s="1"/>
  <c r="U665" i="13" s="1"/>
  <c r="Q844" i="13"/>
  <c r="R844" i="13" s="1"/>
  <c r="U844" i="13" s="1"/>
  <c r="Q945" i="13"/>
  <c r="R945" i="13" s="1"/>
  <c r="U945" i="13" s="1"/>
  <c r="Q670" i="13"/>
  <c r="R670" i="13" s="1"/>
  <c r="U670" i="13" s="1"/>
  <c r="Q865" i="13"/>
  <c r="R865" i="13" s="1"/>
  <c r="U865" i="13" s="1"/>
  <c r="Q656" i="13"/>
  <c r="R656" i="13" s="1"/>
  <c r="U656" i="13" s="1"/>
  <c r="Q925" i="13"/>
  <c r="R925" i="13" s="1"/>
  <c r="U925" i="13" s="1"/>
  <c r="Q521" i="13"/>
  <c r="R521" i="13" s="1"/>
  <c r="U521" i="13" s="1"/>
  <c r="Q694" i="13"/>
  <c r="R694" i="13" s="1"/>
  <c r="U694" i="13" s="1"/>
  <c r="Q961" i="13"/>
  <c r="R961" i="13" s="1"/>
  <c r="U961" i="13" s="1"/>
  <c r="Q429" i="13"/>
  <c r="R429" i="13" s="1"/>
  <c r="U429" i="13" s="1"/>
  <c r="Q722" i="13"/>
  <c r="R722" i="13" s="1"/>
  <c r="U722" i="13" s="1"/>
  <c r="Q717" i="13"/>
  <c r="R717" i="13" s="1"/>
  <c r="U717" i="13" s="1"/>
  <c r="Q930" i="13"/>
  <c r="R930" i="13" s="1"/>
  <c r="U930" i="13" s="1"/>
  <c r="Q752" i="13"/>
  <c r="R752" i="13" s="1"/>
  <c r="U752" i="13" s="1"/>
  <c r="Q849" i="13"/>
  <c r="R849" i="13" s="1"/>
  <c r="U849" i="13" s="1"/>
  <c r="Q450" i="13"/>
  <c r="R450" i="13" s="1"/>
  <c r="U450" i="13" s="1"/>
  <c r="Q710" i="13"/>
  <c r="R710" i="13" s="1"/>
  <c r="U710" i="13" s="1"/>
  <c r="Q745" i="13"/>
  <c r="R745" i="13" s="1"/>
  <c r="U745" i="13" s="1"/>
  <c r="Q781" i="13"/>
  <c r="R781" i="13" s="1"/>
  <c r="U781" i="13" s="1"/>
  <c r="Q872" i="13"/>
  <c r="R872" i="13" s="1"/>
  <c r="U872" i="13" s="1"/>
  <c r="Q970" i="13"/>
  <c r="R970" i="13" s="1"/>
  <c r="U970" i="13" s="1"/>
  <c r="Q997" i="13"/>
  <c r="R997" i="13" s="1"/>
  <c r="U997" i="13" s="1"/>
  <c r="Q851" i="13"/>
  <c r="R851" i="13" s="1"/>
  <c r="U851" i="13" s="1"/>
  <c r="Q761" i="13"/>
  <c r="R761" i="13" s="1"/>
  <c r="U761" i="13" s="1"/>
  <c r="Q845" i="13"/>
  <c r="R845" i="13" s="1"/>
  <c r="U845" i="13" s="1"/>
  <c r="Q762" i="13"/>
  <c r="R762" i="13" s="1"/>
  <c r="U762" i="13" s="1"/>
  <c r="Q462" i="13"/>
  <c r="R462" i="13" s="1"/>
  <c r="U462" i="13" s="1"/>
  <c r="Q583" i="13"/>
  <c r="R583" i="13" s="1"/>
  <c r="U583" i="13" s="1"/>
  <c r="Q881" i="13"/>
  <c r="R881" i="13" s="1"/>
  <c r="U881" i="13" s="1"/>
  <c r="Q401" i="13"/>
  <c r="R401" i="13" s="1"/>
  <c r="U401" i="13" s="1"/>
  <c r="Q541" i="13"/>
  <c r="R541" i="13" s="1"/>
  <c r="U541" i="13" s="1"/>
  <c r="Q599" i="13"/>
  <c r="R599" i="13" s="1"/>
  <c r="U599" i="13" s="1"/>
  <c r="Q647" i="13"/>
  <c r="R647" i="13" s="1"/>
  <c r="U647" i="13" s="1"/>
  <c r="Q748" i="13"/>
  <c r="R748" i="13" s="1"/>
  <c r="U748" i="13" s="1"/>
  <c r="Q910" i="13"/>
  <c r="R910" i="13" s="1"/>
  <c r="U910" i="13" s="1"/>
  <c r="Q818" i="13"/>
  <c r="R818" i="13" s="1"/>
  <c r="U818" i="13" s="1"/>
  <c r="Q437" i="13"/>
  <c r="R437" i="13" s="1"/>
  <c r="U437" i="13" s="1"/>
  <c r="Q741" i="13"/>
  <c r="R741" i="13" s="1"/>
  <c r="U741" i="13" s="1"/>
  <c r="Q928" i="13"/>
  <c r="R928" i="13" s="1"/>
  <c r="U928" i="13" s="1"/>
  <c r="Q663" i="13"/>
  <c r="R663" i="13" s="1"/>
  <c r="U663" i="13" s="1"/>
  <c r="Q416" i="13"/>
  <c r="R416" i="13" s="1"/>
  <c r="U416" i="13" s="1"/>
  <c r="Q893" i="13"/>
  <c r="R893" i="13" s="1"/>
  <c r="U893" i="13" s="1"/>
  <c r="Q581" i="13"/>
  <c r="R581" i="13" s="1"/>
  <c r="U581" i="13" s="1"/>
  <c r="Q595" i="13"/>
  <c r="R595" i="13" s="1"/>
  <c r="U595" i="13" s="1"/>
  <c r="Q453" i="13"/>
  <c r="R453" i="13" s="1"/>
  <c r="U453" i="13" s="1"/>
  <c r="Q985" i="13"/>
  <c r="R985" i="13" s="1"/>
  <c r="U985" i="13" s="1"/>
  <c r="Q560" i="13"/>
  <c r="R560" i="13" s="1"/>
  <c r="U560" i="13" s="1"/>
  <c r="Q612" i="13"/>
  <c r="R612" i="13" s="1"/>
  <c r="U612" i="13" s="1"/>
  <c r="Q474" i="13"/>
  <c r="R474" i="13" s="1"/>
  <c r="U474" i="13" s="1"/>
  <c r="Q577" i="13"/>
  <c r="R577" i="13" s="1"/>
  <c r="U577" i="13" s="1"/>
  <c r="Q822" i="13"/>
  <c r="R822" i="13" s="1"/>
  <c r="U822" i="13" s="1"/>
  <c r="Q785" i="13"/>
  <c r="R785" i="13" s="1"/>
  <c r="U785" i="13" s="1"/>
  <c r="Q556" i="13"/>
  <c r="R556" i="13" s="1"/>
  <c r="U556" i="13" s="1"/>
  <c r="Q855" i="13"/>
  <c r="R855" i="13" s="1"/>
  <c r="U855" i="13" s="1"/>
  <c r="Q485" i="13"/>
  <c r="R485" i="13" s="1"/>
  <c r="U485" i="13" s="1"/>
  <c r="Q576" i="13"/>
  <c r="R576" i="13" s="1"/>
  <c r="U576" i="13" s="1"/>
  <c r="Q685" i="13"/>
  <c r="R685" i="13" s="1"/>
  <c r="U685" i="13" s="1"/>
  <c r="Q792" i="13"/>
  <c r="R792" i="13" s="1"/>
  <c r="U792" i="13" s="1"/>
  <c r="Q848" i="13"/>
  <c r="R848" i="13" s="1"/>
  <c r="U848" i="13" s="1"/>
  <c r="Q793" i="13"/>
  <c r="R793" i="13" s="1"/>
  <c r="U793" i="13" s="1"/>
  <c r="Q486" i="13"/>
  <c r="R486" i="13" s="1"/>
  <c r="U486" i="13" s="1"/>
  <c r="Q909" i="13"/>
  <c r="R909" i="13" s="1"/>
  <c r="U909" i="13" s="1"/>
  <c r="Q618" i="13"/>
  <c r="R618" i="13" s="1"/>
  <c r="U618" i="13" s="1"/>
  <c r="Q702" i="13"/>
  <c r="R702" i="13" s="1"/>
  <c r="U702" i="13" s="1"/>
  <c r="Q411" i="13"/>
  <c r="R411" i="13" s="1"/>
  <c r="U411" i="13" s="1"/>
  <c r="Q617" i="13"/>
  <c r="R617" i="13" s="1"/>
  <c r="U617" i="13" s="1"/>
  <c r="Q1001" i="13"/>
  <c r="R1001" i="13" s="1"/>
  <c r="U1001" i="13" s="1"/>
  <c r="Q962" i="13"/>
  <c r="R962" i="13" s="1"/>
  <c r="U962" i="13" s="1"/>
  <c r="Q432" i="13"/>
  <c r="R432" i="13" s="1"/>
  <c r="U432" i="13" s="1"/>
  <c r="Q468" i="13"/>
  <c r="R468" i="13" s="1"/>
  <c r="U468" i="13" s="1"/>
  <c r="Q515" i="13"/>
  <c r="R515" i="13" s="1"/>
  <c r="U515" i="13" s="1"/>
  <c r="Q566" i="13"/>
  <c r="R566" i="13" s="1"/>
  <c r="U566" i="13" s="1"/>
  <c r="Q606" i="13"/>
  <c r="R606" i="13" s="1"/>
  <c r="U606" i="13" s="1"/>
  <c r="Q471" i="13"/>
  <c r="R471" i="13" s="1"/>
  <c r="U471" i="13" s="1"/>
  <c r="Q824" i="13"/>
  <c r="R824" i="13" s="1"/>
  <c r="U824" i="13" s="1"/>
  <c r="Q960" i="13"/>
  <c r="R960" i="13" s="1"/>
  <c r="U960" i="13" s="1"/>
  <c r="Q884" i="13"/>
  <c r="R884" i="13" s="1"/>
  <c r="U884" i="13" s="1"/>
  <c r="Q502" i="13"/>
  <c r="R502" i="13" s="1"/>
  <c r="U502" i="13" s="1"/>
  <c r="Q913" i="13"/>
  <c r="R913" i="13" s="1"/>
  <c r="U913" i="13" s="1"/>
  <c r="Q955" i="13"/>
  <c r="R955" i="13" s="1"/>
  <c r="U955" i="13" s="1"/>
  <c r="Q400" i="13"/>
  <c r="R400" i="13" s="1"/>
  <c r="U400" i="13" s="1"/>
  <c r="Q832" i="13"/>
  <c r="R832" i="13" s="1"/>
  <c r="U832" i="13" s="1"/>
  <c r="Q441" i="13"/>
  <c r="R441" i="13" s="1"/>
  <c r="U441" i="13" s="1"/>
  <c r="Q575" i="13"/>
  <c r="R575" i="13" s="1"/>
  <c r="U575" i="13" s="1"/>
  <c r="Q786" i="13"/>
  <c r="R786" i="13" s="1"/>
  <c r="U786" i="13" s="1"/>
  <c r="Q894" i="13"/>
  <c r="R894" i="13" s="1"/>
  <c r="U894" i="13" s="1"/>
  <c r="Q948" i="13"/>
  <c r="R948" i="13" s="1"/>
  <c r="U948" i="13" s="1"/>
  <c r="Q532" i="13"/>
  <c r="R532" i="13" s="1"/>
  <c r="U532" i="13" s="1"/>
  <c r="Q433" i="13"/>
  <c r="R433" i="13" s="1"/>
  <c r="U433" i="13" s="1"/>
  <c r="Q623" i="13"/>
  <c r="R623" i="13" s="1"/>
  <c r="U623" i="13" s="1"/>
  <c r="Q897" i="13"/>
  <c r="R897" i="13" s="1"/>
  <c r="U897" i="13" s="1"/>
  <c r="Q980" i="13"/>
  <c r="R980" i="13" s="1"/>
  <c r="U980" i="13" s="1"/>
  <c r="Q598" i="13"/>
  <c r="R598" i="13" s="1"/>
  <c r="U598" i="13" s="1"/>
  <c r="Q513" i="13"/>
  <c r="R513" i="13" s="1"/>
  <c r="U513" i="13" s="1"/>
  <c r="Q654" i="13"/>
  <c r="R654" i="13" s="1"/>
  <c r="U654" i="13" s="1"/>
  <c r="Q519" i="13"/>
  <c r="R519" i="13" s="1"/>
  <c r="U519" i="13" s="1"/>
  <c r="Q675" i="13"/>
  <c r="R675" i="13" s="1"/>
  <c r="U675" i="13" s="1"/>
  <c r="Q715" i="13"/>
  <c r="R715" i="13" s="1"/>
  <c r="U715" i="13" s="1"/>
  <c r="Q740" i="13"/>
  <c r="R740" i="13" s="1"/>
  <c r="U740" i="13" s="1"/>
  <c r="Q739" i="13"/>
  <c r="R739" i="13" s="1"/>
  <c r="U739" i="13" s="1"/>
  <c r="Q712" i="13"/>
  <c r="R712" i="13" s="1"/>
  <c r="U712" i="13" s="1"/>
  <c r="Q926" i="13"/>
  <c r="R926" i="13" s="1"/>
  <c r="U926" i="13" s="1"/>
  <c r="Q794" i="13"/>
  <c r="R794" i="13" s="1"/>
  <c r="U794" i="13" s="1"/>
  <c r="Q934" i="13"/>
  <c r="R934" i="13" s="1"/>
  <c r="U934" i="13" s="1"/>
  <c r="Q760" i="13"/>
  <c r="R760" i="13" s="1"/>
  <c r="U760" i="13" s="1"/>
  <c r="Q810" i="13"/>
  <c r="R810" i="13" s="1"/>
  <c r="U810" i="13" s="1"/>
  <c r="Q778" i="13"/>
  <c r="R778" i="13" s="1"/>
  <c r="U778" i="13" s="1"/>
  <c r="Q579" i="13"/>
  <c r="R579" i="13" s="1"/>
  <c r="U579" i="13" s="1"/>
  <c r="Q451" i="13"/>
  <c r="R451" i="13" s="1"/>
  <c r="U451" i="13" s="1"/>
  <c r="Q538" i="13"/>
  <c r="R538" i="13" s="1"/>
  <c r="U538" i="13" s="1"/>
  <c r="Q697" i="13"/>
  <c r="R697" i="13" s="1"/>
  <c r="U697" i="13" s="1"/>
  <c r="Q422" i="13"/>
  <c r="R422" i="13" s="1"/>
  <c r="U422" i="13" s="1"/>
  <c r="Q821" i="13"/>
  <c r="R821" i="13" s="1"/>
  <c r="U821" i="13" s="1"/>
  <c r="Q919" i="13"/>
  <c r="R919" i="13" s="1"/>
  <c r="U919" i="13" s="1"/>
  <c r="Q673" i="13"/>
  <c r="R673" i="13" s="1"/>
  <c r="U673" i="13" s="1"/>
  <c r="Q841" i="13"/>
  <c r="R841" i="13" s="1"/>
  <c r="U841" i="13" s="1"/>
  <c r="Q516" i="13"/>
  <c r="R516" i="13" s="1"/>
  <c r="U516" i="13" s="1"/>
  <c r="Q461" i="13"/>
  <c r="R461" i="13" s="1"/>
  <c r="U461" i="13" s="1"/>
  <c r="Q837" i="13"/>
  <c r="R837" i="13" s="1"/>
  <c r="U837" i="13" s="1"/>
  <c r="Q795" i="13"/>
  <c r="R795" i="13" s="1"/>
  <c r="U795" i="13" s="1"/>
  <c r="Q944" i="13"/>
  <c r="R944" i="13" s="1"/>
  <c r="U944" i="13" s="1"/>
  <c r="Q611" i="13"/>
  <c r="R611" i="13" s="1"/>
  <c r="U611" i="13" s="1"/>
  <c r="Q492" i="13"/>
  <c r="R492" i="13" s="1"/>
  <c r="U492" i="13" s="1"/>
  <c r="Q464" i="13"/>
  <c r="R464" i="13" s="1"/>
  <c r="U464" i="13" s="1"/>
  <c r="Q869" i="13"/>
  <c r="R869" i="13" s="1"/>
  <c r="U869" i="13" s="1"/>
  <c r="Q628" i="13"/>
  <c r="R628" i="13" s="1"/>
  <c r="U628" i="13" s="1"/>
  <c r="Q711" i="13"/>
  <c r="R711" i="13" s="1"/>
  <c r="U711" i="13" s="1"/>
  <c r="Q829" i="13"/>
  <c r="R829" i="13" s="1"/>
  <c r="U829" i="13" s="1"/>
  <c r="Q815" i="13"/>
  <c r="R815" i="13" s="1"/>
  <c r="U815" i="13" s="1"/>
  <c r="Q905" i="13"/>
  <c r="R905" i="13" s="1"/>
  <c r="U905" i="13" s="1"/>
  <c r="Q950" i="13"/>
  <c r="R950" i="13" s="1"/>
  <c r="U950" i="13" s="1"/>
  <c r="Q619" i="13"/>
  <c r="R619" i="13" s="1"/>
  <c r="U619" i="13" s="1"/>
  <c r="Q891" i="13"/>
  <c r="R891" i="13" s="1"/>
  <c r="U891" i="13" s="1"/>
  <c r="Q861" i="13"/>
  <c r="R861" i="13" s="1"/>
  <c r="U861" i="13" s="1"/>
  <c r="Q941" i="13"/>
  <c r="R941" i="13" s="1"/>
  <c r="U941" i="13" s="1"/>
  <c r="Q713" i="13"/>
  <c r="R713" i="13" s="1"/>
  <c r="U713" i="13" s="1"/>
  <c r="Q976" i="13"/>
  <c r="R976" i="13" s="1"/>
  <c r="U976" i="13" s="1"/>
  <c r="Q539" i="13"/>
  <c r="R539" i="13" s="1"/>
  <c r="U539" i="13" s="1"/>
  <c r="Q690" i="13"/>
  <c r="R690" i="13" s="1"/>
  <c r="U690" i="13" s="1"/>
  <c r="Q729" i="13"/>
  <c r="R729" i="13" s="1"/>
  <c r="U729" i="13" s="1"/>
  <c r="Q981" i="13"/>
  <c r="R981" i="13" s="1"/>
  <c r="U981" i="13" s="1"/>
  <c r="Q642" i="13"/>
  <c r="R642" i="13" s="1"/>
  <c r="U642" i="13" s="1"/>
  <c r="Q942" i="13"/>
  <c r="R942" i="13" s="1"/>
  <c r="U942" i="13" s="1"/>
  <c r="Q765" i="13"/>
  <c r="R765" i="13" s="1"/>
  <c r="U765" i="13" s="1"/>
  <c r="Q901" i="13"/>
  <c r="R901" i="13" s="1"/>
  <c r="U901" i="13" s="1"/>
  <c r="Q458" i="13"/>
  <c r="R458" i="13" s="1"/>
  <c r="U458" i="13" s="1"/>
  <c r="Q718" i="13"/>
  <c r="R718" i="13" s="1"/>
  <c r="U718" i="13" s="1"/>
  <c r="Q835" i="13"/>
  <c r="R835" i="13" s="1"/>
  <c r="U835" i="13" s="1"/>
  <c r="Q782" i="13"/>
  <c r="R782" i="13" s="1"/>
  <c r="U782" i="13" s="1"/>
  <c r="Q888" i="13"/>
  <c r="R888" i="13" s="1"/>
  <c r="U888" i="13" s="1"/>
  <c r="Q408" i="13"/>
  <c r="R408" i="13" s="1"/>
  <c r="U408" i="13" s="1"/>
  <c r="Q768" i="13"/>
  <c r="R768" i="13" s="1"/>
  <c r="U768" i="13" s="1"/>
  <c r="Q823" i="13"/>
  <c r="R823" i="13" s="1"/>
  <c r="U823" i="13" s="1"/>
  <c r="Q439" i="13"/>
  <c r="R439" i="13" s="1"/>
  <c r="U439" i="13" s="1"/>
  <c r="Q494" i="13"/>
  <c r="R494" i="13" s="1"/>
  <c r="U494" i="13" s="1"/>
  <c r="Q523" i="13"/>
  <c r="R523" i="13" s="1"/>
  <c r="U523" i="13" s="1"/>
  <c r="Q784" i="13"/>
  <c r="R784" i="13" s="1"/>
  <c r="U784" i="13" s="1"/>
  <c r="Q470" i="13"/>
  <c r="R470" i="13" s="1"/>
  <c r="U470" i="13" s="1"/>
  <c r="Q684" i="13"/>
  <c r="R684" i="13" s="1"/>
  <c r="U684" i="13" s="1"/>
  <c r="Q714" i="13"/>
  <c r="R714" i="13" s="1"/>
  <c r="U714" i="13" s="1"/>
  <c r="D12" i="18"/>
  <c r="X22" i="17"/>
  <c r="X12" i="17"/>
  <c r="D7" i="18"/>
  <c r="X16" i="17"/>
  <c r="D9" i="18"/>
  <c r="D13" i="18"/>
  <c r="X24" i="17"/>
  <c r="X28" i="17"/>
  <c r="D15" i="18"/>
  <c r="X26" i="17"/>
  <c r="X18" i="17"/>
  <c r="D10" i="18"/>
  <c r="I7" i="18"/>
  <c r="Y12" i="17"/>
  <c r="Y24" i="17"/>
  <c r="I13" i="18"/>
  <c r="I9" i="18"/>
  <c r="Y16" i="17"/>
  <c r="Y22" i="17"/>
  <c r="I12" i="18"/>
  <c r="Y18" i="17"/>
  <c r="I10" i="18"/>
  <c r="R3" i="14"/>
  <c r="P3" i="14"/>
  <c r="Z7" i="14"/>
  <c r="Z8" i="14"/>
  <c r="Z9" i="14"/>
  <c r="Z10" i="14"/>
  <c r="Z11" i="14"/>
  <c r="Z12" i="14"/>
  <c r="Z13" i="14"/>
  <c r="Z14" i="14"/>
  <c r="Z15" i="14"/>
  <c r="Z16" i="14"/>
  <c r="Z17" i="14"/>
  <c r="Z18" i="14"/>
  <c r="Z19" i="14"/>
  <c r="Z20" i="14"/>
  <c r="Z21" i="14"/>
  <c r="Z22" i="14"/>
  <c r="Z23" i="14"/>
  <c r="Z24" i="14"/>
  <c r="Z25" i="14"/>
  <c r="Z26" i="14"/>
  <c r="Z27" i="14"/>
  <c r="Z28" i="14"/>
  <c r="Z29" i="14"/>
  <c r="Z30" i="14"/>
  <c r="Z31" i="14"/>
  <c r="Z32" i="14"/>
  <c r="Z33" i="14"/>
  <c r="Z34" i="14"/>
  <c r="Z35" i="14"/>
  <c r="Z36" i="14"/>
  <c r="Q7" i="14"/>
  <c r="Q8" i="14"/>
  <c r="Q9" i="14"/>
  <c r="Q10" i="14"/>
  <c r="Q11" i="14"/>
  <c r="Q12" i="14"/>
  <c r="Q13" i="14"/>
  <c r="Q14" i="14"/>
  <c r="Q15" i="14"/>
  <c r="Q16" i="14"/>
  <c r="Q17" i="14"/>
  <c r="Q18" i="14"/>
  <c r="Q19" i="14"/>
  <c r="Q20" i="14"/>
  <c r="Q21" i="14"/>
  <c r="Q22" i="14"/>
  <c r="Q23" i="14"/>
  <c r="Q24" i="14"/>
  <c r="Q25" i="14"/>
  <c r="Q26" i="14"/>
  <c r="Q27" i="14"/>
  <c r="Q28" i="14"/>
  <c r="Q29" i="14"/>
  <c r="Q30" i="14"/>
  <c r="Q31" i="14"/>
  <c r="Q32" i="14"/>
  <c r="Q33" i="14"/>
  <c r="Q6" i="14"/>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280" i="13"/>
  <c r="L281" i="13"/>
  <c r="L282" i="13"/>
  <c r="L283" i="13"/>
  <c r="L284" i="13"/>
  <c r="L285" i="13"/>
  <c r="L286" i="13"/>
  <c r="L287" i="13"/>
  <c r="L288" i="13"/>
  <c r="L289" i="13"/>
  <c r="L290" i="13"/>
  <c r="L291" i="13"/>
  <c r="L292" i="13"/>
  <c r="L293" i="13"/>
  <c r="L294" i="13"/>
  <c r="L295" i="13"/>
  <c r="L296" i="13"/>
  <c r="L297" i="13"/>
  <c r="L298" i="13"/>
  <c r="L299" i="13"/>
  <c r="L300" i="13"/>
  <c r="L301" i="13"/>
  <c r="L302" i="13"/>
  <c r="L303" i="13"/>
  <c r="L304" i="13"/>
  <c r="L305" i="13"/>
  <c r="L306" i="13"/>
  <c r="L307" i="13"/>
  <c r="L308" i="13"/>
  <c r="L309" i="13"/>
  <c r="L310" i="13"/>
  <c r="L311" i="13"/>
  <c r="L312" i="13"/>
  <c r="L313" i="13"/>
  <c r="L314" i="13"/>
  <c r="L315" i="13"/>
  <c r="L316" i="13"/>
  <c r="L317" i="13"/>
  <c r="L318" i="13"/>
  <c r="L319" i="13"/>
  <c r="L320" i="13"/>
  <c r="L321" i="13"/>
  <c r="L322" i="13"/>
  <c r="L323" i="13"/>
  <c r="L324" i="13"/>
  <c r="L325" i="13"/>
  <c r="L326" i="13"/>
  <c r="L327" i="13"/>
  <c r="L328" i="13"/>
  <c r="L329" i="13"/>
  <c r="L330" i="13"/>
  <c r="L331" i="13"/>
  <c r="L332" i="13"/>
  <c r="L333" i="13"/>
  <c r="L334" i="13"/>
  <c r="L335" i="13"/>
  <c r="L336" i="13"/>
  <c r="L337" i="13"/>
  <c r="L338" i="13"/>
  <c r="L339" i="13"/>
  <c r="L340" i="13"/>
  <c r="L341" i="13"/>
  <c r="L342" i="13"/>
  <c r="L343" i="13"/>
  <c r="L344" i="13"/>
  <c r="L345" i="13"/>
  <c r="L346" i="13"/>
  <c r="L347" i="13"/>
  <c r="L348" i="13"/>
  <c r="L349" i="13"/>
  <c r="L350" i="13"/>
  <c r="L351" i="13"/>
  <c r="L352" i="13"/>
  <c r="L353" i="13"/>
  <c r="L354" i="13"/>
  <c r="L355" i="13"/>
  <c r="L356" i="13"/>
  <c r="L357" i="13"/>
  <c r="L358" i="13"/>
  <c r="L359" i="13"/>
  <c r="L360" i="13"/>
  <c r="L361" i="13"/>
  <c r="L362" i="13"/>
  <c r="L363" i="13"/>
  <c r="L364" i="13"/>
  <c r="L365" i="13"/>
  <c r="L366" i="13"/>
  <c r="L367" i="13"/>
  <c r="L368" i="13"/>
  <c r="L369" i="13"/>
  <c r="L370" i="13"/>
  <c r="L371" i="13"/>
  <c r="L372" i="13"/>
  <c r="L373" i="13"/>
  <c r="L374" i="13"/>
  <c r="L375" i="13"/>
  <c r="L376" i="13"/>
  <c r="L377" i="13"/>
  <c r="L378" i="13"/>
  <c r="L379" i="13"/>
  <c r="L380" i="13"/>
  <c r="L381" i="13"/>
  <c r="L382" i="13"/>
  <c r="L383" i="13"/>
  <c r="L384" i="13"/>
  <c r="L385" i="13"/>
  <c r="L386" i="13"/>
  <c r="L387" i="13"/>
  <c r="L388" i="13"/>
  <c r="L389" i="13"/>
  <c r="L390" i="13"/>
  <c r="L391" i="13"/>
  <c r="L392" i="13"/>
  <c r="L393" i="13"/>
  <c r="L394" i="13"/>
  <c r="L395" i="13"/>
  <c r="L396" i="13"/>
  <c r="L397" i="13"/>
  <c r="L398" i="13"/>
  <c r="L399" i="13"/>
  <c r="L248" i="13"/>
  <c r="L247" i="13"/>
  <c r="L246" i="13"/>
  <c r="L245" i="13"/>
  <c r="L244" i="13"/>
  <c r="L243" i="13"/>
  <c r="L242" i="13"/>
  <c r="L241" i="13"/>
  <c r="L240" i="13"/>
  <c r="L239" i="13"/>
  <c r="L238" i="13"/>
  <c r="L237" i="13"/>
  <c r="L236" i="13"/>
  <c r="L235" i="13"/>
  <c r="L234" i="13"/>
  <c r="L233" i="13"/>
  <c r="L232" i="13"/>
  <c r="L231" i="13"/>
  <c r="L230" i="13"/>
  <c r="L229" i="13"/>
  <c r="L228" i="13"/>
  <c r="L227" i="13"/>
  <c r="L226" i="13"/>
  <c r="L225" i="13"/>
  <c r="L224" i="13"/>
  <c r="L223" i="13"/>
  <c r="L222" i="13"/>
  <c r="L221" i="13"/>
  <c r="L220" i="13"/>
  <c r="L219" i="13"/>
  <c r="L218" i="13"/>
  <c r="L217" i="13"/>
  <c r="L216" i="13"/>
  <c r="L215" i="13"/>
  <c r="L214" i="13"/>
  <c r="L213" i="13"/>
  <c r="L212" i="13"/>
  <c r="L211" i="13"/>
  <c r="L210" i="13"/>
  <c r="L209" i="13"/>
  <c r="L208" i="13"/>
  <c r="L207" i="13"/>
  <c r="L206" i="13"/>
  <c r="L205" i="13"/>
  <c r="L204" i="13"/>
  <c r="L203" i="13"/>
  <c r="L202" i="13"/>
  <c r="L201" i="13"/>
  <c r="L200" i="13"/>
  <c r="L199" i="13"/>
  <c r="L198" i="13"/>
  <c r="L197" i="13"/>
  <c r="L196" i="13"/>
  <c r="L195" i="13"/>
  <c r="L194" i="13"/>
  <c r="L193" i="13"/>
  <c r="L192" i="13"/>
  <c r="L191" i="13"/>
  <c r="L190" i="13"/>
  <c r="L189" i="13"/>
  <c r="L188" i="13"/>
  <c r="L187" i="13"/>
  <c r="L186" i="13"/>
  <c r="L185" i="13"/>
  <c r="L184" i="13"/>
  <c r="L183" i="13"/>
  <c r="L182" i="13"/>
  <c r="L181" i="13"/>
  <c r="L180" i="13"/>
  <c r="L179" i="13"/>
  <c r="L178" i="13"/>
  <c r="L177" i="13"/>
  <c r="L176" i="13"/>
  <c r="L175" i="13"/>
  <c r="L174" i="13"/>
  <c r="L173" i="13"/>
  <c r="L172" i="13"/>
  <c r="L171" i="13"/>
  <c r="L170" i="13"/>
  <c r="L169" i="13"/>
  <c r="L168" i="13"/>
  <c r="L167" i="13"/>
  <c r="L166" i="13"/>
  <c r="L165" i="13"/>
  <c r="L164" i="13"/>
  <c r="L163" i="13"/>
  <c r="L162" i="13"/>
  <c r="L161" i="13"/>
  <c r="L160" i="13"/>
  <c r="L159" i="13"/>
  <c r="L158" i="13"/>
  <c r="L157" i="13"/>
  <c r="L156" i="13"/>
  <c r="L155" i="13"/>
  <c r="L154" i="13"/>
  <c r="L153" i="13"/>
  <c r="L152" i="13"/>
  <c r="L151" i="13"/>
  <c r="L150" i="13"/>
  <c r="L149" i="13"/>
  <c r="L148" i="13"/>
  <c r="L147" i="13"/>
  <c r="L146" i="13"/>
  <c r="L145" i="13"/>
  <c r="L144" i="13"/>
  <c r="L143" i="13"/>
  <c r="L142" i="13"/>
  <c r="L141" i="13"/>
  <c r="L140" i="13"/>
  <c r="L139" i="13"/>
  <c r="L138" i="13"/>
  <c r="L137" i="13"/>
  <c r="L136" i="13"/>
  <c r="L135" i="13"/>
  <c r="L134" i="13"/>
  <c r="L133" i="13"/>
  <c r="L132" i="13"/>
  <c r="L131" i="13"/>
  <c r="L130" i="13"/>
  <c r="L129" i="13"/>
  <c r="L128" i="13"/>
  <c r="L127" i="13"/>
  <c r="L126" i="13"/>
  <c r="L125" i="13"/>
  <c r="L124" i="13"/>
  <c r="L123" i="13"/>
  <c r="L122" i="13"/>
  <c r="L121" i="13"/>
  <c r="L120" i="13"/>
  <c r="L119" i="13"/>
  <c r="L118" i="13"/>
  <c r="L117" i="13"/>
  <c r="L116" i="13"/>
  <c r="L115" i="13"/>
  <c r="L114" i="13"/>
  <c r="L113" i="13"/>
  <c r="L112" i="13"/>
  <c r="L111" i="13"/>
  <c r="L110" i="13"/>
  <c r="L109" i="13"/>
  <c r="L108" i="13"/>
  <c r="L107" i="13"/>
  <c r="L106" i="13"/>
  <c r="L105" i="13"/>
  <c r="L104" i="13"/>
  <c r="L103" i="13"/>
  <c r="L102" i="13"/>
  <c r="L101" i="13"/>
  <c r="L100" i="13"/>
  <c r="L99" i="13"/>
  <c r="L98" i="13"/>
  <c r="L97" i="13"/>
  <c r="L96" i="13"/>
  <c r="L95" i="13"/>
  <c r="L94" i="13"/>
  <c r="L93" i="13"/>
  <c r="L92" i="13"/>
  <c r="L91" i="13"/>
  <c r="L90" i="13"/>
  <c r="L89" i="13"/>
  <c r="L88" i="13"/>
  <c r="L87" i="13"/>
  <c r="L86" i="13"/>
  <c r="L85" i="13"/>
  <c r="L84" i="13"/>
  <c r="L83" i="13"/>
  <c r="L82" i="13"/>
  <c r="L81" i="13"/>
  <c r="L80" i="13"/>
  <c r="L79" i="13"/>
  <c r="L78" i="13"/>
  <c r="L77" i="13"/>
  <c r="L76" i="13"/>
  <c r="L75" i="13"/>
  <c r="L74" i="13"/>
  <c r="L73" i="13"/>
  <c r="L72" i="13"/>
  <c r="L71" i="13"/>
  <c r="L70" i="13"/>
  <c r="L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S3" i="13"/>
  <c r="K3" i="13"/>
  <c r="J3" i="13"/>
  <c r="I3" i="13"/>
  <c r="Q97" i="13" l="1"/>
  <c r="R97" i="13" s="1"/>
  <c r="U97" i="13" s="1"/>
  <c r="Q75" i="13"/>
  <c r="R75" i="13" s="1"/>
  <c r="U75" i="13" s="1"/>
  <c r="Q361" i="13"/>
  <c r="R361" i="13" s="1"/>
  <c r="U361" i="13" s="1"/>
  <c r="Q321" i="13"/>
  <c r="R321" i="13" s="1"/>
  <c r="U321" i="13" s="1"/>
  <c r="Q242" i="13"/>
  <c r="R242" i="13" s="1"/>
  <c r="U242" i="13" s="1"/>
  <c r="F6" i="14"/>
  <c r="H6" i="14" s="1"/>
  <c r="Q81" i="13"/>
  <c r="R81" i="13" s="1"/>
  <c r="U81" i="13" s="1"/>
  <c r="O42" i="14"/>
  <c r="Q12" i="2" s="1"/>
  <c r="F9" i="14"/>
  <c r="H9" i="14" s="1"/>
  <c r="I5" i="18"/>
  <c r="Y8" i="17"/>
  <c r="X6" i="14"/>
  <c r="Q7" i="2" s="1"/>
  <c r="AP6" i="14"/>
  <c r="Q241" i="13"/>
  <c r="R241" i="13" s="1"/>
  <c r="U241" i="13" s="1"/>
  <c r="Q397" i="13"/>
  <c r="R397" i="13" s="1"/>
  <c r="U397" i="13" s="1"/>
  <c r="Q280" i="13"/>
  <c r="R280" i="13" s="1"/>
  <c r="U280" i="13" s="1"/>
  <c r="Q380" i="13"/>
  <c r="R380" i="13" s="1"/>
  <c r="U380" i="13" s="1"/>
  <c r="Q3" i="14"/>
  <c r="O3" i="14"/>
  <c r="Q41" i="13"/>
  <c r="R41" i="13" s="1"/>
  <c r="U41" i="13" s="1"/>
  <c r="Q57" i="13"/>
  <c r="R57" i="13" s="1"/>
  <c r="U57" i="13" s="1"/>
  <c r="Q100" i="13"/>
  <c r="R100" i="13" s="1"/>
  <c r="U100" i="13" s="1"/>
  <c r="Q262" i="13"/>
  <c r="R262" i="13" s="1"/>
  <c r="U262" i="13" s="1"/>
  <c r="Q390" i="13"/>
  <c r="R390" i="13" s="1"/>
  <c r="U390" i="13" s="1"/>
  <c r="Q27" i="13"/>
  <c r="R27" i="13" s="1"/>
  <c r="U27" i="13" s="1"/>
  <c r="Q226" i="13"/>
  <c r="R226" i="13" s="1"/>
  <c r="U226" i="13" s="1"/>
  <c r="Q366" i="13"/>
  <c r="R366" i="13" s="1"/>
  <c r="U366" i="13" s="1"/>
  <c r="Q195" i="13"/>
  <c r="R195" i="13" s="1"/>
  <c r="U195" i="13" s="1"/>
  <c r="Q219" i="13"/>
  <c r="R219" i="13" s="1"/>
  <c r="U219" i="13" s="1"/>
  <c r="Q278" i="13"/>
  <c r="R278" i="13" s="1"/>
  <c r="U278" i="13" s="1"/>
  <c r="Q209" i="13"/>
  <c r="R209" i="13" s="1"/>
  <c r="U209" i="13" s="1"/>
  <c r="Q334" i="13"/>
  <c r="R334" i="13" s="1"/>
  <c r="U334" i="13" s="1"/>
  <c r="Q367" i="13"/>
  <c r="R367" i="13" s="1"/>
  <c r="U367" i="13" s="1"/>
  <c r="Q282" i="13"/>
  <c r="R282" i="13" s="1"/>
  <c r="U282" i="13" s="1"/>
  <c r="M3" i="13"/>
  <c r="Q330" i="13"/>
  <c r="R330" i="13" s="1"/>
  <c r="U330" i="13" s="1"/>
  <c r="Q357" i="13"/>
  <c r="R357" i="13" s="1"/>
  <c r="U357" i="13" s="1"/>
  <c r="Q349" i="13"/>
  <c r="R349" i="13" s="1"/>
  <c r="U349" i="13" s="1"/>
  <c r="Q325" i="13"/>
  <c r="R325" i="13" s="1"/>
  <c r="U325" i="13" s="1"/>
  <c r="Q309" i="13"/>
  <c r="R309" i="13" s="1"/>
  <c r="U309" i="13" s="1"/>
  <c r="Q261" i="13"/>
  <c r="R261" i="13" s="1"/>
  <c r="U261" i="13" s="1"/>
  <c r="Q47" i="13"/>
  <c r="R47" i="13" s="1"/>
  <c r="U47" i="13" s="1"/>
  <c r="Q16" i="13"/>
  <c r="R16" i="13" s="1"/>
  <c r="U16" i="13" s="1"/>
  <c r="Q85" i="13"/>
  <c r="R85" i="13" s="1"/>
  <c r="U85" i="13" s="1"/>
  <c r="Q223" i="13"/>
  <c r="R223" i="13" s="1"/>
  <c r="U223" i="13" s="1"/>
  <c r="L3" i="13"/>
  <c r="Q13" i="13"/>
  <c r="R13" i="13" s="1"/>
  <c r="U13" i="13" s="1"/>
  <c r="Q21" i="13"/>
  <c r="R21" i="13" s="1"/>
  <c r="U21" i="13" s="1"/>
  <c r="Q153" i="13"/>
  <c r="R153" i="13" s="1"/>
  <c r="U153" i="13" s="1"/>
  <c r="Q69" i="13"/>
  <c r="R69" i="13" s="1"/>
  <c r="U69" i="13" s="1"/>
  <c r="Q121" i="13"/>
  <c r="R121" i="13" s="1"/>
  <c r="U121" i="13" s="1"/>
  <c r="Q127" i="13"/>
  <c r="R127" i="13" s="1"/>
  <c r="U127" i="13" s="1"/>
  <c r="Q199" i="13"/>
  <c r="R199" i="13" s="1"/>
  <c r="U199" i="13" s="1"/>
  <c r="Q135" i="13"/>
  <c r="R135" i="13" s="1"/>
  <c r="U135" i="13" s="1"/>
  <c r="Q167" i="13"/>
  <c r="R167" i="13" s="1"/>
  <c r="U167" i="13" s="1"/>
  <c r="Q168" i="13"/>
  <c r="R168" i="13" s="1"/>
  <c r="U168" i="13" s="1"/>
  <c r="Q192" i="13"/>
  <c r="R192" i="13" s="1"/>
  <c r="U192" i="13" s="1"/>
  <c r="Q200" i="13"/>
  <c r="R200" i="13" s="1"/>
  <c r="U200" i="13" s="1"/>
  <c r="Q224" i="13"/>
  <c r="R224" i="13" s="1"/>
  <c r="U224" i="13" s="1"/>
  <c r="Q232" i="13"/>
  <c r="R232" i="13" s="1"/>
  <c r="U232" i="13" s="1"/>
  <c r="Q141" i="13"/>
  <c r="R141" i="13" s="1"/>
  <c r="U141" i="13" s="1"/>
  <c r="Q173" i="13"/>
  <c r="R173" i="13" s="1"/>
  <c r="U173" i="13" s="1"/>
  <c r="Q189" i="13"/>
  <c r="R189" i="13" s="1"/>
  <c r="U189" i="13" s="1"/>
  <c r="Q205" i="13"/>
  <c r="R205" i="13" s="1"/>
  <c r="U205" i="13" s="1"/>
  <c r="Q221" i="13"/>
  <c r="R221" i="13" s="1"/>
  <c r="U221" i="13" s="1"/>
  <c r="Q237" i="13"/>
  <c r="R237" i="13" s="1"/>
  <c r="U237" i="13" s="1"/>
  <c r="Q229" i="13" l="1"/>
  <c r="R229" i="13" s="1"/>
  <c r="U229" i="13" s="1"/>
  <c r="Q197" i="13"/>
  <c r="R197" i="13" s="1"/>
  <c r="U197" i="13" s="1"/>
  <c r="Q165" i="13"/>
  <c r="R165" i="13" s="1"/>
  <c r="U165" i="13" s="1"/>
  <c r="Q133" i="13"/>
  <c r="R133" i="13" s="1"/>
  <c r="U133" i="13" s="1"/>
  <c r="Q30" i="13"/>
  <c r="R30" i="13" s="1"/>
  <c r="U30" i="13" s="1"/>
  <c r="Q374" i="13"/>
  <c r="R374" i="13" s="1"/>
  <c r="U374" i="13" s="1"/>
  <c r="Q251" i="13"/>
  <c r="R251" i="13" s="1"/>
  <c r="U251" i="13" s="1"/>
  <c r="Q31" i="13"/>
  <c r="R31" i="13" s="1"/>
  <c r="U31" i="13" s="1"/>
  <c r="Q277" i="13"/>
  <c r="R277" i="13" s="1"/>
  <c r="U277" i="13" s="1"/>
  <c r="Q341" i="13"/>
  <c r="R341" i="13" s="1"/>
  <c r="U341" i="13" s="1"/>
  <c r="Q358" i="13"/>
  <c r="R358" i="13" s="1"/>
  <c r="U358" i="13" s="1"/>
  <c r="Q247" i="13"/>
  <c r="R247" i="13" s="1"/>
  <c r="U247" i="13" s="1"/>
  <c r="Q115" i="13"/>
  <c r="R115" i="13" s="1"/>
  <c r="U115" i="13" s="1"/>
  <c r="Q86" i="13"/>
  <c r="R86" i="13" s="1"/>
  <c r="U86" i="13" s="1"/>
  <c r="Q70" i="13"/>
  <c r="R70" i="13" s="1"/>
  <c r="U70" i="13" s="1"/>
  <c r="Q365" i="13"/>
  <c r="R365" i="13" s="1"/>
  <c r="U365" i="13" s="1"/>
  <c r="Q396" i="13"/>
  <c r="R396" i="13" s="1"/>
  <c r="U396" i="13" s="1"/>
  <c r="Q259" i="13"/>
  <c r="R259" i="13" s="1"/>
  <c r="U259" i="13" s="1"/>
  <c r="Q254" i="13"/>
  <c r="R254" i="13" s="1"/>
  <c r="U254" i="13" s="1"/>
  <c r="Q23" i="13"/>
  <c r="R23" i="13" s="1"/>
  <c r="U23" i="13" s="1"/>
  <c r="Q285" i="13"/>
  <c r="R285" i="13" s="1"/>
  <c r="U285" i="13" s="1"/>
  <c r="Q89" i="13"/>
  <c r="R89" i="13" s="1"/>
  <c r="U89" i="13" s="1"/>
  <c r="Q65" i="13"/>
  <c r="R65" i="13" s="1"/>
  <c r="U65" i="13" s="1"/>
  <c r="Q49" i="13"/>
  <c r="R49" i="13" s="1"/>
  <c r="U49" i="13" s="1"/>
  <c r="Q324" i="13"/>
  <c r="R324" i="13" s="1"/>
  <c r="U324" i="13" s="1"/>
  <c r="Q356" i="13"/>
  <c r="R356" i="13" s="1"/>
  <c r="U356" i="13" s="1"/>
  <c r="Q387" i="13"/>
  <c r="R387" i="13" s="1"/>
  <c r="U387" i="13" s="1"/>
  <c r="Q256" i="13"/>
  <c r="R256" i="13" s="1"/>
  <c r="U256" i="13" s="1"/>
  <c r="Q295" i="13"/>
  <c r="R295" i="13" s="1"/>
  <c r="U295" i="13" s="1"/>
  <c r="Q372" i="13"/>
  <c r="R372" i="13" s="1"/>
  <c r="U372" i="13" s="1"/>
  <c r="Q317" i="13"/>
  <c r="R317" i="13" s="1"/>
  <c r="U317" i="13" s="1"/>
  <c r="Q160" i="13"/>
  <c r="R160" i="13" s="1"/>
  <c r="U160" i="13" s="1"/>
  <c r="Q116" i="13"/>
  <c r="R116" i="13" s="1"/>
  <c r="U116" i="13" s="1"/>
  <c r="Q148" i="13"/>
  <c r="R148" i="13" s="1"/>
  <c r="U148" i="13" s="1"/>
  <c r="Q112" i="13"/>
  <c r="R112" i="13" s="1"/>
  <c r="U112" i="13" s="1"/>
  <c r="Q351" i="13"/>
  <c r="R351" i="13" s="1"/>
  <c r="U351" i="13" s="1"/>
  <c r="Q388" i="13"/>
  <c r="R388" i="13" s="1"/>
  <c r="U388" i="13" s="1"/>
  <c r="Q322" i="13"/>
  <c r="R322" i="13" s="1"/>
  <c r="U322" i="13" s="1"/>
  <c r="Q266" i="13"/>
  <c r="R266" i="13" s="1"/>
  <c r="U266" i="13" s="1"/>
  <c r="Q250" i="13"/>
  <c r="R250" i="13" s="1"/>
  <c r="U250" i="13" s="1"/>
  <c r="Q190" i="13"/>
  <c r="R190" i="13" s="1"/>
  <c r="U190" i="13" s="1"/>
  <c r="Q158" i="13"/>
  <c r="R158" i="13" s="1"/>
  <c r="U158" i="13" s="1"/>
  <c r="Q154" i="13"/>
  <c r="R154" i="13" s="1"/>
  <c r="U154" i="13" s="1"/>
  <c r="Q92" i="13"/>
  <c r="R92" i="13" s="1"/>
  <c r="U92" i="13" s="1"/>
  <c r="Q218" i="13"/>
  <c r="R218" i="13" s="1"/>
  <c r="U218" i="13" s="1"/>
  <c r="Q326" i="13"/>
  <c r="R326" i="13" s="1"/>
  <c r="U326" i="13" s="1"/>
  <c r="Q52" i="13"/>
  <c r="R52" i="13" s="1"/>
  <c r="U52" i="13" s="1"/>
  <c r="Q384" i="13"/>
  <c r="R384" i="13" s="1"/>
  <c r="U384" i="13" s="1"/>
  <c r="Q51" i="13"/>
  <c r="R51" i="13" s="1"/>
  <c r="U51" i="13" s="1"/>
  <c r="Q207" i="13"/>
  <c r="R207" i="13" s="1"/>
  <c r="U207" i="13" s="1"/>
  <c r="Q140" i="13"/>
  <c r="R140" i="13" s="1"/>
  <c r="U140" i="13" s="1"/>
  <c r="Q159" i="13"/>
  <c r="R159" i="13" s="1"/>
  <c r="U159" i="13" s="1"/>
  <c r="Q132" i="13"/>
  <c r="R132" i="13" s="1"/>
  <c r="U132" i="13" s="1"/>
  <c r="Q151" i="13"/>
  <c r="R151" i="13" s="1"/>
  <c r="U151" i="13" s="1"/>
  <c r="Q38" i="13"/>
  <c r="R38" i="13" s="1"/>
  <c r="U38" i="13" s="1"/>
  <c r="Q72" i="13"/>
  <c r="R72" i="13" s="1"/>
  <c r="U72" i="13" s="1"/>
  <c r="Q253" i="13"/>
  <c r="R253" i="13" s="1"/>
  <c r="U253" i="13" s="1"/>
  <c r="Q293" i="13"/>
  <c r="R293" i="13" s="1"/>
  <c r="U293" i="13" s="1"/>
  <c r="Q308" i="13"/>
  <c r="R308" i="13" s="1"/>
  <c r="U308" i="13" s="1"/>
  <c r="Q290" i="13"/>
  <c r="R290" i="13" s="1"/>
  <c r="U290" i="13" s="1"/>
  <c r="Q230" i="13"/>
  <c r="R230" i="13" s="1"/>
  <c r="U230" i="13" s="1"/>
  <c r="Q203" i="13"/>
  <c r="R203" i="13" s="1"/>
  <c r="U203" i="13" s="1"/>
  <c r="Q355" i="13"/>
  <c r="R355" i="13" s="1"/>
  <c r="U355" i="13" s="1"/>
  <c r="Q105" i="13"/>
  <c r="R105" i="13" s="1"/>
  <c r="U105" i="13" s="1"/>
  <c r="Q134" i="13"/>
  <c r="R134" i="13" s="1"/>
  <c r="U134" i="13" s="1"/>
  <c r="Q43" i="13"/>
  <c r="R43" i="13" s="1"/>
  <c r="U43" i="13" s="1"/>
  <c r="Q25" i="13"/>
  <c r="R25" i="13" s="1"/>
  <c r="U25" i="13" s="1"/>
  <c r="Q131" i="13"/>
  <c r="R131" i="13" s="1"/>
  <c r="U131" i="13" s="1"/>
  <c r="Q171" i="13"/>
  <c r="R171" i="13" s="1"/>
  <c r="U171" i="13" s="1"/>
  <c r="Q255" i="13"/>
  <c r="R255" i="13" s="1"/>
  <c r="U255" i="13" s="1"/>
  <c r="Q296" i="13"/>
  <c r="R296" i="13" s="1"/>
  <c r="U296" i="13" s="1"/>
  <c r="Q368" i="13"/>
  <c r="R368" i="13" s="1"/>
  <c r="U368" i="13" s="1"/>
  <c r="Q179" i="13"/>
  <c r="R179" i="13" s="1"/>
  <c r="U179" i="13" s="1"/>
  <c r="Q139" i="13"/>
  <c r="R139" i="13" s="1"/>
  <c r="U139" i="13" s="1"/>
  <c r="Q305" i="13"/>
  <c r="R305" i="13" s="1"/>
  <c r="U305" i="13" s="1"/>
  <c r="Q71" i="13"/>
  <c r="R71" i="13" s="1"/>
  <c r="U71" i="13" s="1"/>
  <c r="Q354" i="13"/>
  <c r="R354" i="13" s="1"/>
  <c r="U354" i="13" s="1"/>
  <c r="Q306" i="13"/>
  <c r="R306" i="13" s="1"/>
  <c r="U306" i="13" s="1"/>
  <c r="Q206" i="13"/>
  <c r="R206" i="13" s="1"/>
  <c r="U206" i="13" s="1"/>
  <c r="Q272" i="13"/>
  <c r="R272" i="13" s="1"/>
  <c r="U272" i="13" s="1"/>
  <c r="Q84" i="13"/>
  <c r="R84" i="13" s="1"/>
  <c r="U84" i="13" s="1"/>
  <c r="Q22" i="13"/>
  <c r="R22" i="13" s="1"/>
  <c r="U22" i="13" s="1"/>
  <c r="Q376" i="13"/>
  <c r="R376" i="13" s="1"/>
  <c r="U376" i="13" s="1"/>
  <c r="Q119" i="13"/>
  <c r="R119" i="13" s="1"/>
  <c r="U119" i="13" s="1"/>
  <c r="Q352" i="13"/>
  <c r="R352" i="13" s="1"/>
  <c r="U352" i="13" s="1"/>
  <c r="Q170" i="13"/>
  <c r="R170" i="13" s="1"/>
  <c r="U170" i="13" s="1"/>
  <c r="Q283" i="13"/>
  <c r="R283" i="13" s="1"/>
  <c r="U283" i="13" s="1"/>
  <c r="Q145" i="13"/>
  <c r="R145" i="13" s="1"/>
  <c r="U145" i="13" s="1"/>
  <c r="Q114" i="13"/>
  <c r="R114" i="13" s="1"/>
  <c r="U114" i="13" s="1"/>
  <c r="Q236" i="13"/>
  <c r="R236" i="13" s="1"/>
  <c r="U236" i="13" s="1"/>
  <c r="Q335" i="13"/>
  <c r="R335" i="13" s="1"/>
  <c r="U335" i="13" s="1"/>
  <c r="Q307" i="13"/>
  <c r="R307" i="13" s="1"/>
  <c r="U307" i="13" s="1"/>
  <c r="Q315" i="13"/>
  <c r="R315" i="13" s="1"/>
  <c r="U315" i="13" s="1"/>
  <c r="Q347" i="13"/>
  <c r="R347" i="13" s="1"/>
  <c r="U347" i="13" s="1"/>
  <c r="Q220" i="13"/>
  <c r="R220" i="13" s="1"/>
  <c r="U220" i="13" s="1"/>
  <c r="Q248" i="13"/>
  <c r="R248" i="13" s="1"/>
  <c r="U248" i="13" s="1"/>
  <c r="Q216" i="13"/>
  <c r="R216" i="13" s="1"/>
  <c r="U216" i="13" s="1"/>
  <c r="Q184" i="13"/>
  <c r="R184" i="13" s="1"/>
  <c r="U184" i="13" s="1"/>
  <c r="Q164" i="13"/>
  <c r="R164" i="13" s="1"/>
  <c r="U164" i="13" s="1"/>
  <c r="Q110" i="13"/>
  <c r="R110" i="13" s="1"/>
  <c r="U110" i="13" s="1"/>
  <c r="Q101" i="13"/>
  <c r="R101" i="13" s="1"/>
  <c r="U101" i="13" s="1"/>
  <c r="Q54" i="13"/>
  <c r="R54" i="13" s="1"/>
  <c r="U54" i="13" s="1"/>
  <c r="Q143" i="13"/>
  <c r="R143" i="13" s="1"/>
  <c r="U143" i="13" s="1"/>
  <c r="Q88" i="13"/>
  <c r="R88" i="13" s="1"/>
  <c r="U88" i="13" s="1"/>
  <c r="Q215" i="13"/>
  <c r="R215" i="13" s="1"/>
  <c r="U215" i="13" s="1"/>
  <c r="Q17" i="13"/>
  <c r="R17" i="13" s="1"/>
  <c r="U17" i="13" s="1"/>
  <c r="Q269" i="13"/>
  <c r="R269" i="13" s="1"/>
  <c r="U269" i="13" s="1"/>
  <c r="Q301" i="13"/>
  <c r="R301" i="13" s="1"/>
  <c r="U301" i="13" s="1"/>
  <c r="Q333" i="13"/>
  <c r="R333" i="13" s="1"/>
  <c r="U333" i="13" s="1"/>
  <c r="Q274" i="13"/>
  <c r="R274" i="13" s="1"/>
  <c r="U274" i="13" s="1"/>
  <c r="Q381" i="13"/>
  <c r="R381" i="13" s="1"/>
  <c r="U381" i="13" s="1"/>
  <c r="Q225" i="13"/>
  <c r="R225" i="13" s="1"/>
  <c r="U225" i="13" s="1"/>
  <c r="Q182" i="13"/>
  <c r="R182" i="13" s="1"/>
  <c r="U182" i="13" s="1"/>
  <c r="Q83" i="13"/>
  <c r="R83" i="13" s="1"/>
  <c r="U83" i="13" s="1"/>
  <c r="Q328" i="13"/>
  <c r="R328" i="13" s="1"/>
  <c r="U328" i="13" s="1"/>
  <c r="Q210" i="13"/>
  <c r="R210" i="13" s="1"/>
  <c r="U210" i="13" s="1"/>
  <c r="Q144" i="13"/>
  <c r="R144" i="13" s="1"/>
  <c r="U144" i="13" s="1"/>
  <c r="Q18" i="13"/>
  <c r="R18" i="13" s="1"/>
  <c r="U18" i="13" s="1"/>
  <c r="Q304" i="13"/>
  <c r="R304" i="13" s="1"/>
  <c r="U304" i="13" s="1"/>
  <c r="Q386" i="13"/>
  <c r="R386" i="13" s="1"/>
  <c r="U386" i="13" s="1"/>
  <c r="Q377" i="13"/>
  <c r="R377" i="13" s="1"/>
  <c r="U377" i="13" s="1"/>
  <c r="Q55" i="13"/>
  <c r="R55" i="13" s="1"/>
  <c r="U55" i="13" s="1"/>
  <c r="Q73" i="13"/>
  <c r="R73" i="13" s="1"/>
  <c r="U73" i="13" s="1"/>
  <c r="Q310" i="13"/>
  <c r="R310" i="13" s="1"/>
  <c r="U310" i="13" s="1"/>
  <c r="Q136" i="13"/>
  <c r="R136" i="13" s="1"/>
  <c r="U136" i="13" s="1"/>
  <c r="Q90" i="13"/>
  <c r="R90" i="13" s="1"/>
  <c r="U90" i="13" s="1"/>
  <c r="Q243" i="13"/>
  <c r="R243" i="13" s="1"/>
  <c r="U243" i="13" s="1"/>
  <c r="Q50" i="13"/>
  <c r="R50" i="13" s="1"/>
  <c r="U50" i="13" s="1"/>
  <c r="Q332" i="13"/>
  <c r="R332" i="13" s="1"/>
  <c r="U332" i="13" s="1"/>
  <c r="Q363" i="13"/>
  <c r="R363" i="13" s="1"/>
  <c r="U363" i="13" s="1"/>
  <c r="Q395" i="13"/>
  <c r="R395" i="13" s="1"/>
  <c r="U395" i="13" s="1"/>
  <c r="Q111" i="13"/>
  <c r="R111" i="13" s="1"/>
  <c r="U111" i="13" s="1"/>
  <c r="Q264" i="13"/>
  <c r="R264" i="13" s="1"/>
  <c r="U264" i="13" s="1"/>
  <c r="Q244" i="13"/>
  <c r="R244" i="13" s="1"/>
  <c r="U244" i="13" s="1"/>
  <c r="Q108" i="13"/>
  <c r="R108" i="13" s="1"/>
  <c r="U108" i="13" s="1"/>
  <c r="Q346" i="13"/>
  <c r="R346" i="13" s="1"/>
  <c r="U346" i="13" s="1"/>
  <c r="Q185" i="13"/>
  <c r="R185" i="13" s="1"/>
  <c r="U185" i="13" s="1"/>
  <c r="Q202" i="13"/>
  <c r="R202" i="13" s="1"/>
  <c r="U202" i="13" s="1"/>
  <c r="Q137" i="13"/>
  <c r="R137" i="13" s="1"/>
  <c r="U137" i="13" s="1"/>
  <c r="Q53" i="13"/>
  <c r="R53" i="13" s="1"/>
  <c r="U53" i="13" s="1"/>
  <c r="Q124" i="13"/>
  <c r="R124" i="13" s="1"/>
  <c r="U124" i="13" s="1"/>
  <c r="Q314" i="13"/>
  <c r="R314" i="13" s="1"/>
  <c r="U314" i="13" s="1"/>
  <c r="Q11" i="13"/>
  <c r="R11" i="13" s="1"/>
  <c r="U11" i="13" s="1"/>
  <c r="Q383" i="13"/>
  <c r="R383" i="13" s="1"/>
  <c r="U383" i="13" s="1"/>
  <c r="Q222" i="13"/>
  <c r="R222" i="13" s="1"/>
  <c r="U222" i="13" s="1"/>
  <c r="Q201" i="13"/>
  <c r="R201" i="13" s="1"/>
  <c r="U201" i="13" s="1"/>
  <c r="Q270" i="13"/>
  <c r="R270" i="13" s="1"/>
  <c r="U270" i="13" s="1"/>
  <c r="Q107" i="13"/>
  <c r="R107" i="13" s="1"/>
  <c r="U107" i="13" s="1"/>
  <c r="Q19" i="13"/>
  <c r="R19" i="13" s="1"/>
  <c r="U19" i="13" s="1"/>
  <c r="Q281" i="13"/>
  <c r="R281" i="13" s="1"/>
  <c r="U281" i="13" s="1"/>
  <c r="Q42" i="13"/>
  <c r="R42" i="13" s="1"/>
  <c r="U42" i="13" s="1"/>
  <c r="Q398" i="13"/>
  <c r="R398" i="13" s="1"/>
  <c r="U398" i="13" s="1"/>
  <c r="Q142" i="13"/>
  <c r="R142" i="13" s="1"/>
  <c r="U142" i="13" s="1"/>
  <c r="Q320" i="13"/>
  <c r="R320" i="13" s="1"/>
  <c r="U320" i="13" s="1"/>
  <c r="Q360" i="13"/>
  <c r="R360" i="13" s="1"/>
  <c r="U360" i="13" s="1"/>
  <c r="Q391" i="13"/>
  <c r="R391" i="13" s="1"/>
  <c r="U391" i="13" s="1"/>
  <c r="Q162" i="13"/>
  <c r="R162" i="13" s="1"/>
  <c r="U162" i="13" s="1"/>
  <c r="Q68" i="13"/>
  <c r="R68" i="13" s="1"/>
  <c r="U68" i="13" s="1"/>
  <c r="Q36" i="13"/>
  <c r="R36" i="13" s="1"/>
  <c r="U36" i="13" s="1"/>
  <c r="Q291" i="13"/>
  <c r="R291" i="13" s="1"/>
  <c r="U291" i="13" s="1"/>
  <c r="Q329" i="13"/>
  <c r="R329" i="13" s="1"/>
  <c r="U329" i="13" s="1"/>
  <c r="Q399" i="13"/>
  <c r="R399" i="13" s="1"/>
  <c r="U399" i="13" s="1"/>
  <c r="Q138" i="13"/>
  <c r="R138" i="13" s="1"/>
  <c r="U138" i="13" s="1"/>
  <c r="Q67" i="13"/>
  <c r="R67" i="13" s="1"/>
  <c r="U67" i="13" s="1"/>
  <c r="Q288" i="13"/>
  <c r="R288" i="13" s="1"/>
  <c r="U288" i="13" s="1"/>
  <c r="Q212" i="13"/>
  <c r="R212" i="13" s="1"/>
  <c r="U212" i="13" s="1"/>
  <c r="Q385" i="13"/>
  <c r="R385" i="13" s="1"/>
  <c r="U385" i="13" s="1"/>
  <c r="Q129" i="13"/>
  <c r="R129" i="13" s="1"/>
  <c r="U129" i="13" s="1"/>
  <c r="Q323" i="13"/>
  <c r="R323" i="13" s="1"/>
  <c r="U323" i="13" s="1"/>
  <c r="Q394" i="13"/>
  <c r="R394" i="13" s="1"/>
  <c r="U394" i="13" s="1"/>
  <c r="Q273" i="13"/>
  <c r="R273" i="13" s="1"/>
  <c r="U273" i="13" s="1"/>
  <c r="Q61" i="13"/>
  <c r="R61" i="13" s="1"/>
  <c r="U61" i="13" s="1"/>
  <c r="Q263" i="13"/>
  <c r="R263" i="13" s="1"/>
  <c r="U263" i="13" s="1"/>
  <c r="Q63" i="13"/>
  <c r="R63" i="13" s="1"/>
  <c r="U63" i="13" s="1"/>
  <c r="Q298" i="13"/>
  <c r="R298" i="13" s="1"/>
  <c r="U298" i="13" s="1"/>
  <c r="Q350" i="13"/>
  <c r="R350" i="13" s="1"/>
  <c r="U350" i="13" s="1"/>
  <c r="Q175" i="13"/>
  <c r="R175" i="13" s="1"/>
  <c r="U175" i="13" s="1"/>
  <c r="Q102" i="13"/>
  <c r="R102" i="13" s="1"/>
  <c r="U102" i="13" s="1"/>
  <c r="Q191" i="13"/>
  <c r="R191" i="13" s="1"/>
  <c r="U191" i="13" s="1"/>
  <c r="Q104" i="13"/>
  <c r="R104" i="13" s="1"/>
  <c r="U104" i="13" s="1"/>
  <c r="Q240" i="13"/>
  <c r="R240" i="13" s="1"/>
  <c r="U240" i="13" s="1"/>
  <c r="Q208" i="13"/>
  <c r="R208" i="13" s="1"/>
  <c r="U208" i="13" s="1"/>
  <c r="Q176" i="13"/>
  <c r="R176" i="13" s="1"/>
  <c r="U176" i="13" s="1"/>
  <c r="Q156" i="13"/>
  <c r="R156" i="13" s="1"/>
  <c r="U156" i="13" s="1"/>
  <c r="Q117" i="13"/>
  <c r="R117" i="13" s="1"/>
  <c r="U117" i="13" s="1"/>
  <c r="Q94" i="13"/>
  <c r="R94" i="13" s="1"/>
  <c r="U94" i="13" s="1"/>
  <c r="Q48" i="13"/>
  <c r="R48" i="13" s="1"/>
  <c r="U48" i="13" s="1"/>
  <c r="Q15" i="13"/>
  <c r="R15" i="13" s="1"/>
  <c r="U15" i="13" s="1"/>
  <c r="Q118" i="13"/>
  <c r="R118" i="13" s="1"/>
  <c r="U118" i="13" s="1"/>
  <c r="Q77" i="13"/>
  <c r="R77" i="13" s="1"/>
  <c r="U77" i="13" s="1"/>
  <c r="Q316" i="13"/>
  <c r="R316" i="13" s="1"/>
  <c r="U316" i="13" s="1"/>
  <c r="Q258" i="13"/>
  <c r="R258" i="13" s="1"/>
  <c r="U258" i="13" s="1"/>
  <c r="Q338" i="13"/>
  <c r="R338" i="13" s="1"/>
  <c r="U338" i="13" s="1"/>
  <c r="Q362" i="13"/>
  <c r="R362" i="13" s="1"/>
  <c r="U362" i="13" s="1"/>
  <c r="Q6" i="13"/>
  <c r="R6" i="13" s="1"/>
  <c r="U6" i="13" s="1"/>
  <c r="Q389" i="13"/>
  <c r="R389" i="13" s="1"/>
  <c r="U389" i="13" s="1"/>
  <c r="Q198" i="13"/>
  <c r="R198" i="13" s="1"/>
  <c r="U198" i="13" s="1"/>
  <c r="Q177" i="13"/>
  <c r="R177" i="13" s="1"/>
  <c r="U177" i="13" s="1"/>
  <c r="Q235" i="13"/>
  <c r="R235" i="13" s="1"/>
  <c r="U235" i="13" s="1"/>
  <c r="Q82" i="13"/>
  <c r="R82" i="13" s="1"/>
  <c r="U82" i="13" s="1"/>
  <c r="Q178" i="13"/>
  <c r="R178" i="13" s="1"/>
  <c r="U178" i="13" s="1"/>
  <c r="Q265" i="13"/>
  <c r="R265" i="13" s="1"/>
  <c r="U265" i="13" s="1"/>
  <c r="Q35" i="13"/>
  <c r="R35" i="13" s="1"/>
  <c r="U35" i="13" s="1"/>
  <c r="Q44" i="13"/>
  <c r="R44" i="13" s="1"/>
  <c r="U44" i="13" s="1"/>
  <c r="Q74" i="13"/>
  <c r="R74" i="13" s="1"/>
  <c r="U74" i="13" s="1"/>
  <c r="Q302" i="13"/>
  <c r="R302" i="13" s="1"/>
  <c r="U302" i="13" s="1"/>
  <c r="Q106" i="13"/>
  <c r="R106" i="13" s="1"/>
  <c r="U106" i="13" s="1"/>
  <c r="Q163" i="13"/>
  <c r="R163" i="13" s="1"/>
  <c r="U163" i="13" s="1"/>
  <c r="Q66" i="13"/>
  <c r="R66" i="13" s="1"/>
  <c r="U66" i="13" s="1"/>
  <c r="Q98" i="13"/>
  <c r="R98" i="13" s="1"/>
  <c r="U98" i="13" s="1"/>
  <c r="Q123" i="13"/>
  <c r="R123" i="13" s="1"/>
  <c r="U123" i="13" s="1"/>
  <c r="Q260" i="13"/>
  <c r="R260" i="13" s="1"/>
  <c r="U260" i="13" s="1"/>
  <c r="Q152" i="13"/>
  <c r="R152" i="13" s="1"/>
  <c r="U152" i="13" s="1"/>
  <c r="Q369" i="13"/>
  <c r="R369" i="13" s="1"/>
  <c r="U369" i="13" s="1"/>
  <c r="Q267" i="13"/>
  <c r="R267" i="13" s="1"/>
  <c r="U267" i="13" s="1"/>
  <c r="Q340" i="13"/>
  <c r="R340" i="13" s="1"/>
  <c r="U340" i="13" s="1"/>
  <c r="Q371" i="13"/>
  <c r="R371" i="13" s="1"/>
  <c r="U371" i="13" s="1"/>
  <c r="Q103" i="13"/>
  <c r="R103" i="13" s="1"/>
  <c r="U103" i="13" s="1"/>
  <c r="Q228" i="13"/>
  <c r="R228" i="13" s="1"/>
  <c r="U228" i="13" s="1"/>
  <c r="Q279" i="13"/>
  <c r="R279" i="13" s="1"/>
  <c r="U279" i="13" s="1"/>
  <c r="Q188" i="13"/>
  <c r="R188" i="13" s="1"/>
  <c r="U188" i="13" s="1"/>
  <c r="Q327" i="13"/>
  <c r="R327" i="13" s="1"/>
  <c r="U327" i="13" s="1"/>
  <c r="Q125" i="13"/>
  <c r="R125" i="13" s="1"/>
  <c r="U125" i="13" s="1"/>
  <c r="Q8" i="13"/>
  <c r="R8" i="13" s="1"/>
  <c r="U8" i="13" s="1"/>
  <c r="I8" i="2" s="1"/>
  <c r="J8" i="2" s="1"/>
  <c r="Q80" i="13"/>
  <c r="R80" i="13" s="1"/>
  <c r="U80" i="13" s="1"/>
  <c r="Q33" i="13"/>
  <c r="R33" i="13" s="1"/>
  <c r="U33" i="13" s="1"/>
  <c r="Q9" i="13"/>
  <c r="R9" i="13" s="1"/>
  <c r="U9" i="13" s="1"/>
  <c r="Q373" i="13"/>
  <c r="R373" i="13" s="1"/>
  <c r="U373" i="13" s="1"/>
  <c r="Q252" i="13"/>
  <c r="R252" i="13" s="1"/>
  <c r="U252" i="13" s="1"/>
  <c r="Q217" i="13"/>
  <c r="R217" i="13" s="1"/>
  <c r="U217" i="13" s="1"/>
  <c r="Q174" i="13"/>
  <c r="R174" i="13" s="1"/>
  <c r="U174" i="13" s="1"/>
  <c r="Q227" i="13"/>
  <c r="R227" i="13" s="1"/>
  <c r="U227" i="13" s="1"/>
  <c r="Q345" i="13"/>
  <c r="R345" i="13" s="1"/>
  <c r="U345" i="13" s="1"/>
  <c r="Q120" i="13"/>
  <c r="R120" i="13" s="1"/>
  <c r="U120" i="13" s="1"/>
  <c r="Q76" i="13"/>
  <c r="R76" i="13" s="1"/>
  <c r="U76" i="13" s="1"/>
  <c r="Q28" i="13"/>
  <c r="R28" i="13" s="1"/>
  <c r="U28" i="13" s="1"/>
  <c r="Q56" i="13"/>
  <c r="R56" i="13" s="1"/>
  <c r="U56" i="13" s="1"/>
  <c r="Q155" i="13"/>
  <c r="R155" i="13" s="1"/>
  <c r="U155" i="13" s="1"/>
  <c r="Q268" i="13"/>
  <c r="R268" i="13" s="1"/>
  <c r="U268" i="13" s="1"/>
  <c r="Q187" i="13"/>
  <c r="R187" i="13" s="1"/>
  <c r="U187" i="13" s="1"/>
  <c r="Q375" i="13"/>
  <c r="R375" i="13" s="1"/>
  <c r="U375" i="13" s="1"/>
  <c r="Q392" i="13"/>
  <c r="R392" i="13" s="1"/>
  <c r="U392" i="13" s="1"/>
  <c r="Q336" i="13"/>
  <c r="R336" i="13" s="1"/>
  <c r="U336" i="13" s="1"/>
  <c r="Q146" i="13"/>
  <c r="R146" i="13" s="1"/>
  <c r="U146" i="13" s="1"/>
  <c r="Q99" i="13"/>
  <c r="R99" i="13" s="1"/>
  <c r="U99" i="13" s="1"/>
  <c r="Q60" i="13"/>
  <c r="R60" i="13" s="1"/>
  <c r="U60" i="13" s="1"/>
  <c r="Q20" i="13"/>
  <c r="R20" i="13" s="1"/>
  <c r="U20" i="13" s="1"/>
  <c r="Q299" i="13"/>
  <c r="R299" i="13" s="1"/>
  <c r="U299" i="13" s="1"/>
  <c r="Q337" i="13"/>
  <c r="R337" i="13" s="1"/>
  <c r="U337" i="13" s="1"/>
  <c r="Q130" i="13"/>
  <c r="R130" i="13" s="1"/>
  <c r="U130" i="13" s="1"/>
  <c r="Q59" i="13"/>
  <c r="R59" i="13" s="1"/>
  <c r="U59" i="13" s="1"/>
  <c r="Q303" i="13"/>
  <c r="R303" i="13" s="1"/>
  <c r="U303" i="13" s="1"/>
  <c r="Q180" i="13"/>
  <c r="R180" i="13" s="1"/>
  <c r="U180" i="13" s="1"/>
  <c r="Q312" i="13"/>
  <c r="R312" i="13" s="1"/>
  <c r="U312" i="13" s="1"/>
  <c r="Q284" i="13"/>
  <c r="R284" i="13" s="1"/>
  <c r="U284" i="13" s="1"/>
  <c r="Q393" i="13"/>
  <c r="R393" i="13" s="1"/>
  <c r="U393" i="13" s="1"/>
  <c r="Q113" i="13"/>
  <c r="R113" i="13" s="1"/>
  <c r="U113" i="13" s="1"/>
  <c r="Q331" i="13"/>
  <c r="R331" i="13" s="1"/>
  <c r="U331" i="13" s="1"/>
  <c r="Q370" i="13"/>
  <c r="R370" i="13" s="1"/>
  <c r="U370" i="13" s="1"/>
  <c r="Q45" i="13"/>
  <c r="R45" i="13" s="1"/>
  <c r="U45" i="13" s="1"/>
  <c r="Q271" i="13"/>
  <c r="R271" i="13" s="1"/>
  <c r="U271" i="13" s="1"/>
  <c r="Q157" i="13"/>
  <c r="R157" i="13" s="1"/>
  <c r="U157" i="13" s="1"/>
  <c r="Q246" i="13"/>
  <c r="R246" i="13" s="1"/>
  <c r="U246" i="13" s="1"/>
  <c r="Q231" i="13"/>
  <c r="R231" i="13" s="1"/>
  <c r="U231" i="13" s="1"/>
  <c r="Q172" i="13"/>
  <c r="R172" i="13" s="1"/>
  <c r="U172" i="13" s="1"/>
  <c r="Q78" i="13"/>
  <c r="R78" i="13" s="1"/>
  <c r="U78" i="13" s="1"/>
  <c r="Q96" i="13"/>
  <c r="R96" i="13" s="1"/>
  <c r="U96" i="13" s="1"/>
  <c r="Q39" i="13"/>
  <c r="R39" i="13" s="1"/>
  <c r="U39" i="13" s="1"/>
  <c r="Q95" i="13"/>
  <c r="R95" i="13" s="1"/>
  <c r="U95" i="13" s="1"/>
  <c r="Q32" i="13"/>
  <c r="R32" i="13" s="1"/>
  <c r="U32" i="13" s="1"/>
  <c r="Q93" i="13"/>
  <c r="R93" i="13" s="1"/>
  <c r="U93" i="13" s="1"/>
  <c r="Q7" i="13"/>
  <c r="R7" i="13" s="1"/>
  <c r="U7" i="13" s="1"/>
  <c r="Q161" i="13"/>
  <c r="R161" i="13" s="1"/>
  <c r="U161" i="13" s="1"/>
  <c r="Q62" i="13"/>
  <c r="R62" i="13" s="1"/>
  <c r="U62" i="13" s="1"/>
  <c r="Q10" i="13"/>
  <c r="R10" i="13" s="1"/>
  <c r="U10" i="13" s="1"/>
  <c r="Q318" i="13"/>
  <c r="R318" i="13" s="1"/>
  <c r="U318" i="13" s="1"/>
  <c r="Q342" i="13"/>
  <c r="R342" i="13" s="1"/>
  <c r="U342" i="13" s="1"/>
  <c r="Q286" i="13"/>
  <c r="R286" i="13" s="1"/>
  <c r="U286" i="13" s="1"/>
  <c r="Q214" i="13"/>
  <c r="R214" i="13" s="1"/>
  <c r="U214" i="13" s="1"/>
  <c r="Q193" i="13"/>
  <c r="R193" i="13" s="1"/>
  <c r="U193" i="13" s="1"/>
  <c r="Q186" i="13"/>
  <c r="R186" i="13" s="1"/>
  <c r="U186" i="13" s="1"/>
  <c r="Q194" i="13"/>
  <c r="R194" i="13" s="1"/>
  <c r="U194" i="13" s="1"/>
  <c r="Q234" i="13"/>
  <c r="R234" i="13" s="1"/>
  <c r="U234" i="13" s="1"/>
  <c r="Q150" i="13"/>
  <c r="R150" i="13" s="1"/>
  <c r="U150" i="13" s="1"/>
  <c r="Q58" i="13"/>
  <c r="R58" i="13" s="1"/>
  <c r="U58" i="13" s="1"/>
  <c r="Q26" i="13"/>
  <c r="R26" i="13" s="1"/>
  <c r="U26" i="13" s="1"/>
  <c r="Q166" i="13"/>
  <c r="R166" i="13" s="1"/>
  <c r="U166" i="13" s="1"/>
  <c r="Q37" i="13"/>
  <c r="R37" i="13" s="1"/>
  <c r="U37" i="13" s="1"/>
  <c r="Q294" i="13"/>
  <c r="R294" i="13" s="1"/>
  <c r="U294" i="13" s="1"/>
  <c r="Q128" i="13"/>
  <c r="R128" i="13" s="1"/>
  <c r="U128" i="13" s="1"/>
  <c r="Q126" i="13"/>
  <c r="R126" i="13" s="1"/>
  <c r="U126" i="13" s="1"/>
  <c r="Q359" i="13"/>
  <c r="R359" i="13" s="1"/>
  <c r="U359" i="13" s="1"/>
  <c r="Q275" i="13"/>
  <c r="R275" i="13" s="1"/>
  <c r="U275" i="13" s="1"/>
  <c r="Q34" i="13"/>
  <c r="R34" i="13" s="1"/>
  <c r="U34" i="13" s="1"/>
  <c r="Q204" i="13"/>
  <c r="R204" i="13" s="1"/>
  <c r="U204" i="13" s="1"/>
  <c r="Q348" i="13"/>
  <c r="R348" i="13" s="1"/>
  <c r="U348" i="13" s="1"/>
  <c r="Q379" i="13"/>
  <c r="R379" i="13" s="1"/>
  <c r="U379" i="13" s="1"/>
  <c r="Q87" i="13"/>
  <c r="R87" i="13" s="1"/>
  <c r="U87" i="13" s="1"/>
  <c r="Q196" i="13"/>
  <c r="R196" i="13" s="1"/>
  <c r="U196" i="13" s="1"/>
  <c r="Q289" i="13"/>
  <c r="R289" i="13" s="1"/>
  <c r="U289" i="13" s="1"/>
  <c r="Q249" i="13"/>
  <c r="R249" i="13" s="1"/>
  <c r="U249" i="13" s="1"/>
  <c r="Q287" i="13"/>
  <c r="R287" i="13" s="1"/>
  <c r="U287" i="13" s="1"/>
  <c r="Q364" i="13"/>
  <c r="R364" i="13" s="1"/>
  <c r="U364" i="13" s="1"/>
  <c r="Q79" i="13"/>
  <c r="R79" i="13" s="1"/>
  <c r="U79" i="13" s="1"/>
  <c r="Q297" i="13"/>
  <c r="R297" i="13" s="1"/>
  <c r="U297" i="13" s="1"/>
  <c r="Q245" i="13"/>
  <c r="R245" i="13" s="1"/>
  <c r="U245" i="13" s="1"/>
  <c r="Q213" i="13"/>
  <c r="R213" i="13" s="1"/>
  <c r="U213" i="13" s="1"/>
  <c r="Q181" i="13"/>
  <c r="R181" i="13" s="1"/>
  <c r="U181" i="13" s="1"/>
  <c r="Q149" i="13"/>
  <c r="R149" i="13" s="1"/>
  <c r="U149" i="13" s="1"/>
  <c r="Q238" i="13"/>
  <c r="R238" i="13" s="1"/>
  <c r="U238" i="13" s="1"/>
  <c r="Q239" i="13"/>
  <c r="R239" i="13" s="1"/>
  <c r="U239" i="13" s="1"/>
  <c r="Q183" i="13"/>
  <c r="R183" i="13" s="1"/>
  <c r="U183" i="13" s="1"/>
  <c r="Q29" i="13"/>
  <c r="R29" i="13" s="1"/>
  <c r="U29" i="13" s="1"/>
  <c r="Q46" i="13"/>
  <c r="R46" i="13" s="1"/>
  <c r="U46" i="13" s="1"/>
  <c r="Q64" i="13"/>
  <c r="R64" i="13" s="1"/>
  <c r="U64" i="13" s="1"/>
  <c r="Q109" i="13"/>
  <c r="R109" i="13" s="1"/>
  <c r="U109" i="13" s="1"/>
  <c r="Q14" i="13"/>
  <c r="R14" i="13" s="1"/>
  <c r="U14" i="13" s="1"/>
  <c r="Q233" i="13"/>
  <c r="R233" i="13" s="1"/>
  <c r="U233" i="13" s="1"/>
  <c r="Q211" i="13"/>
  <c r="R211" i="13" s="1"/>
  <c r="U211" i="13" s="1"/>
  <c r="Q343" i="13"/>
  <c r="R343" i="13" s="1"/>
  <c r="U343" i="13" s="1"/>
  <c r="Q24" i="13"/>
  <c r="R24" i="13" s="1"/>
  <c r="U24" i="13" s="1"/>
  <c r="Q40" i="13"/>
  <c r="R40" i="13" s="1"/>
  <c r="U40" i="13" s="1"/>
  <c r="Q169" i="13"/>
  <c r="R169" i="13" s="1"/>
  <c r="U169" i="13" s="1"/>
  <c r="Q344" i="13"/>
  <c r="R344" i="13" s="1"/>
  <c r="U344" i="13" s="1"/>
  <c r="Q91" i="13"/>
  <c r="R91" i="13" s="1"/>
  <c r="U91" i="13" s="1"/>
  <c r="Q12" i="13"/>
  <c r="R12" i="13" s="1"/>
  <c r="U12" i="13" s="1"/>
  <c r="Q276" i="13"/>
  <c r="R276" i="13" s="1"/>
  <c r="U276" i="13" s="1"/>
  <c r="Q313" i="13"/>
  <c r="R313" i="13" s="1"/>
  <c r="U313" i="13" s="1"/>
  <c r="Q353" i="13"/>
  <c r="R353" i="13" s="1"/>
  <c r="U353" i="13" s="1"/>
  <c r="Q122" i="13"/>
  <c r="R122" i="13" s="1"/>
  <c r="U122" i="13" s="1"/>
  <c r="Q257" i="13"/>
  <c r="R257" i="13" s="1"/>
  <c r="U257" i="13" s="1"/>
  <c r="Q311" i="13"/>
  <c r="R311" i="13" s="1"/>
  <c r="U311" i="13" s="1"/>
  <c r="Q319" i="13"/>
  <c r="R319" i="13" s="1"/>
  <c r="U319" i="13" s="1"/>
  <c r="Q382" i="13"/>
  <c r="R382" i="13" s="1"/>
  <c r="U382" i="13" s="1"/>
  <c r="Q147" i="13"/>
  <c r="R147" i="13" s="1"/>
  <c r="U147" i="13" s="1"/>
  <c r="Q292" i="13"/>
  <c r="R292" i="13" s="1"/>
  <c r="U292" i="13" s="1"/>
  <c r="Q300" i="13"/>
  <c r="R300" i="13" s="1"/>
  <c r="U300" i="13" s="1"/>
  <c r="Q339" i="13"/>
  <c r="R339" i="13" s="1"/>
  <c r="U339" i="13" s="1"/>
  <c r="Q378" i="13"/>
  <c r="R378" i="13" s="1"/>
  <c r="U378" i="13" s="1"/>
  <c r="O39" i="14"/>
  <c r="X20" i="17" s="1"/>
  <c r="Q42" i="14"/>
  <c r="Q39" i="14" s="1"/>
  <c r="Q5" i="2"/>
  <c r="D5" i="18"/>
  <c r="X8" i="17"/>
  <c r="X3" i="14"/>
  <c r="Z6" i="14"/>
  <c r="Z3" i="14" s="1"/>
  <c r="Q9" i="2"/>
  <c r="AR6" i="14"/>
  <c r="AR3" i="14" s="1"/>
  <c r="AP3" i="14"/>
  <c r="H3" i="14"/>
  <c r="F3" i="14"/>
  <c r="I7" i="2"/>
  <c r="J7" i="2" s="1"/>
  <c r="O3" i="13"/>
  <c r="P3" i="13"/>
  <c r="N3" i="13"/>
  <c r="Q3" i="13" l="1"/>
  <c r="D11" i="18"/>
  <c r="Q17" i="2"/>
  <c r="D4" i="18"/>
  <c r="X6" i="17"/>
  <c r="D6" i="18"/>
  <c r="X10" i="17"/>
  <c r="X14" i="17"/>
  <c r="D8" i="18"/>
  <c r="P42" i="14"/>
  <c r="R12" i="2" s="1"/>
  <c r="G9" i="14"/>
  <c r="I9" i="14" s="1"/>
  <c r="Y6" i="14"/>
  <c r="R7" i="2" s="1"/>
  <c r="AQ6" i="14"/>
  <c r="AS6" i="14" s="1"/>
  <c r="AS3" i="14" s="1"/>
  <c r="T3" i="13"/>
  <c r="I6" i="2"/>
  <c r="J6" i="2" s="1"/>
  <c r="X29" i="17" l="1"/>
  <c r="D18" i="18"/>
  <c r="R42" i="14"/>
  <c r="R39" i="14" s="1"/>
  <c r="P39" i="14"/>
  <c r="Y20" i="17" s="1"/>
  <c r="AA6" i="14"/>
  <c r="AA3" i="14" s="1"/>
  <c r="Y3" i="14"/>
  <c r="G6" i="14"/>
  <c r="R5" i="2" s="1"/>
  <c r="AQ3" i="14"/>
  <c r="R9" i="2"/>
  <c r="AZ42" i="14"/>
  <c r="R16" i="2" s="1"/>
  <c r="I11" i="18" l="1"/>
  <c r="I8" i="18"/>
  <c r="Y14" i="17"/>
  <c r="I6" i="18"/>
  <c r="Y10" i="17"/>
  <c r="G3" i="14"/>
  <c r="I6" i="14"/>
  <c r="I3" i="14" s="1"/>
  <c r="R17" i="2"/>
  <c r="BB42" i="14"/>
  <c r="BB39" i="14" s="1"/>
  <c r="AZ39" i="14"/>
  <c r="Y6" i="17" l="1"/>
  <c r="I4" i="18"/>
  <c r="Y26" i="17"/>
  <c r="Y28" i="17"/>
  <c r="I15" i="18"/>
  <c r="I18" i="18" l="1"/>
  <c r="Y29" i="17"/>
  <c r="Y33" i="17" s="1"/>
</calcChain>
</file>

<file path=xl/sharedStrings.xml><?xml version="1.0" encoding="utf-8"?>
<sst xmlns="http://schemas.openxmlformats.org/spreadsheetml/2006/main" count="601" uniqueCount="107">
  <si>
    <t>Date</t>
  </si>
  <si>
    <t>Year</t>
  </si>
  <si>
    <t>Brand</t>
  </si>
  <si>
    <t>Card</t>
  </si>
  <si>
    <t>Cards</t>
  </si>
  <si>
    <t>Sale Price</t>
  </si>
  <si>
    <t>Shipping</t>
  </si>
  <si>
    <t>Card Cost</t>
  </si>
  <si>
    <t>Ebay Fees</t>
  </si>
  <si>
    <t>Paypal Fees</t>
  </si>
  <si>
    <t xml:space="preserve">Shipping </t>
  </si>
  <si>
    <t>Total Profit</t>
  </si>
  <si>
    <t>Total</t>
  </si>
  <si>
    <t>Player</t>
  </si>
  <si>
    <t>Ebay Pay</t>
  </si>
  <si>
    <t>Topps Series 1</t>
  </si>
  <si>
    <t>#</t>
  </si>
  <si>
    <t>Sales Channel</t>
  </si>
  <si>
    <t xml:space="preserve">Sunday </t>
  </si>
  <si>
    <t>Monday</t>
  </si>
  <si>
    <t>Tuesday</t>
  </si>
  <si>
    <t>Wednesday</t>
  </si>
  <si>
    <t>Thursday</t>
  </si>
  <si>
    <t xml:space="preserve">Friday </t>
  </si>
  <si>
    <t>Saturday</t>
  </si>
  <si>
    <t>Topps Series 2</t>
  </si>
  <si>
    <t>.</t>
  </si>
  <si>
    <t>Blue Parallel</t>
  </si>
  <si>
    <t>Sales</t>
  </si>
  <si>
    <t>Profit</t>
  </si>
  <si>
    <t>ebay</t>
  </si>
  <si>
    <t>comc</t>
  </si>
  <si>
    <t>twitter</t>
  </si>
  <si>
    <t>facebook</t>
  </si>
  <si>
    <t>sportlots</t>
  </si>
  <si>
    <t>Instagram</t>
  </si>
  <si>
    <t>Sales Variance</t>
  </si>
  <si>
    <t>Profit Variance</t>
  </si>
  <si>
    <t>YEAR</t>
  </si>
  <si>
    <t>TOTAL COST</t>
  </si>
  <si>
    <t>TOTAL CARDS</t>
  </si>
  <si>
    <t>COST PER CARD</t>
  </si>
  <si>
    <t>COST of CARDS SOLD</t>
  </si>
  <si>
    <t>PLATFORM</t>
  </si>
  <si>
    <t>TOTAL SALES</t>
  </si>
  <si>
    <t>RANK</t>
  </si>
  <si>
    <t>eBay</t>
  </si>
  <si>
    <t>COMC</t>
  </si>
  <si>
    <t>Twitter</t>
  </si>
  <si>
    <t>Facebook</t>
  </si>
  <si>
    <t>Sportlots</t>
  </si>
  <si>
    <t xml:space="preserve">Blowout </t>
  </si>
  <si>
    <t>*Brand on Sales Info is based on Product Titles</t>
  </si>
  <si>
    <t>*Cost per card is a formula now</t>
  </si>
  <si>
    <t>*Numbers are based on product to the left</t>
  </si>
  <si>
    <t>*Runs off of Column H on Sales Info.</t>
  </si>
  <si>
    <r>
      <t>Thank you for using this file! If you have any questions or recommendations for further additions, please email!</t>
    </r>
    <r>
      <rPr>
        <b/>
        <i/>
        <sz val="11"/>
        <color theme="1"/>
        <rFont val="Calibri"/>
        <family val="2"/>
        <scheme val="minor"/>
      </rPr>
      <t xml:space="preserve"> chris@crtsportscards.com</t>
    </r>
  </si>
  <si>
    <t>2) I have also expanded the data entry fields to over 1000 and expanded the amount of product you can list on the "Card Cost + Results" tab. If you need help adding in more rows, please reach out!</t>
  </si>
  <si>
    <t>SUPPLIES</t>
  </si>
  <si>
    <t>COST</t>
  </si>
  <si>
    <t>VENDOR</t>
  </si>
  <si>
    <t>Toploaders</t>
  </si>
  <si>
    <t>Amazon</t>
  </si>
  <si>
    <t>example--&gt;</t>
  </si>
  <si>
    <t>MONTH</t>
  </si>
  <si>
    <t>PROFIT</t>
  </si>
  <si>
    <t>January</t>
  </si>
  <si>
    <t>February</t>
  </si>
  <si>
    <t xml:space="preserve">March </t>
  </si>
  <si>
    <t>April</t>
  </si>
  <si>
    <t xml:space="preserve">May </t>
  </si>
  <si>
    <t xml:space="preserve">June </t>
  </si>
  <si>
    <t>July</t>
  </si>
  <si>
    <t>August</t>
  </si>
  <si>
    <t>September</t>
  </si>
  <si>
    <t>October</t>
  </si>
  <si>
    <t>November</t>
  </si>
  <si>
    <t>December</t>
  </si>
  <si>
    <t>Rookie Card</t>
  </si>
  <si>
    <t xml:space="preserve">Biggest Feature Changes </t>
  </si>
  <si>
    <t>Other</t>
  </si>
  <si>
    <t>Sunday</t>
  </si>
  <si>
    <t>Friday</t>
  </si>
  <si>
    <t>2024 vs 2023</t>
  </si>
  <si>
    <t>1) For anyone who used this in 2021, 2022 or in 2023, you can now copy and paste your daily sales data over and it will tell you how well you are doing vs 2024 on a daily and monthly level!</t>
  </si>
  <si>
    <t>No major changes for 2024.</t>
  </si>
  <si>
    <t>Julio Rodriguez</t>
  </si>
  <si>
    <t>Cal Ripken Jr.</t>
  </si>
  <si>
    <t>WhatNot</t>
  </si>
  <si>
    <t>2024 Sales Tracking File</t>
  </si>
  <si>
    <t>Cal Ripken RC</t>
  </si>
  <si>
    <t>John Jaha</t>
  </si>
  <si>
    <t xml:space="preserve">January </t>
  </si>
  <si>
    <t>March</t>
  </si>
  <si>
    <t>May</t>
  </si>
  <si>
    <t>June</t>
  </si>
  <si>
    <t>2023 Sales</t>
  </si>
  <si>
    <t>2024 Sales</t>
  </si>
  <si>
    <t>2023 Profit</t>
  </si>
  <si>
    <t>2024 Profit</t>
  </si>
  <si>
    <t>Sales &amp; Profit Per Month</t>
  </si>
  <si>
    <t>Supply Expenses</t>
  </si>
  <si>
    <t>Profit After Supplies</t>
  </si>
  <si>
    <t>One Piece 18 Booster Packs</t>
  </si>
  <si>
    <t>Shipping Profit</t>
  </si>
  <si>
    <t>Profit Minus Selling Fees</t>
  </si>
  <si>
    <t>ROI on Cards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</si>
</sst>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2"/>
      <color rgb="FFFF0000"/>
      <name val="Calibri"/>
      <family val="2"/>
      <scheme val="minor"/>
    </font>
    <font>
      <b/>
      <sz val="12"/>
      <color theme="9"/>
      <name val="Calibri"/>
      <family val="2"/>
      <scheme val="minor"/>
    </font>
    <font>
      <sz val="48"/>
      <color theme="1"/>
      <name val="Calibri"/>
      <family val="2"/>
      <scheme val="minor"/>
    </font>
    <font>
      <b/>
      <sz val="20"/>
      <color theme="1"/>
      <name val="Calibri"/>
      <family val="2"/>
      <scheme val="minor"/>
    </font>
    <font>
      <i/>
      <sz val="11"/>
      <color theme="1"/>
      <name val="Calibri"/>
      <family val="2"/>
      <scheme val="minor"/>
    </font>
    <font>
      <b/>
      <i/>
      <sz val="11"/>
      <color theme="1"/>
      <name val="Calibri"/>
      <family val="2"/>
      <scheme val="minor"/>
    </font>
    <font>
      <i/>
      <sz val="16"/>
      <color theme="1"/>
      <name val="Calibri"/>
      <family val="2"/>
      <scheme val="minor"/>
    </font>
    <font>
      <i/>
      <u/>
      <sz val="11"/>
      <color theme="1"/>
      <name val="Calibri"/>
      <family val="2"/>
      <scheme val="minor"/>
    </font>
    <font>
      <b/>
      <i/>
      <u/>
      <sz val="11"/>
      <color theme="1"/>
      <name val="Calibri"/>
      <family val="2"/>
      <scheme val="minor"/>
    </font>
    <font>
      <i/>
      <sz val="8"/>
      <color theme="1"/>
      <name val="Calibri"/>
      <family val="2"/>
      <scheme val="minor"/>
    </font>
    <font>
      <sz val="8"/>
      <name val="Calibri"/>
      <family val="2"/>
      <scheme val="minor"/>
    </font>
    <font>
      <i/>
      <sz val="9"/>
      <color theme="1"/>
      <name val="Calibri"/>
      <family val="2"/>
      <scheme val="minor"/>
    </font>
    <font>
      <b/>
      <i/>
      <sz val="18"/>
      <color theme="1"/>
      <name val="Calibri"/>
      <family val="2"/>
      <scheme val="minor"/>
    </font>
    <font>
      <b/>
      <i/>
      <sz val="12"/>
      <color theme="1"/>
      <name val="Calibri"/>
      <family val="2"/>
      <scheme val="minor"/>
    </font>
    <font>
      <i/>
      <sz val="12"/>
      <color theme="1"/>
      <name val="Calibri"/>
      <family val="2"/>
      <scheme val="minor"/>
    </font>
    <font>
      <b/>
      <i/>
      <sz val="12"/>
      <name val="Calibri"/>
      <family val="2"/>
      <scheme val="minor"/>
    </font>
    <font>
      <b/>
      <i/>
      <sz val="12"/>
      <color theme="0"/>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6699"/>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7" tint="0.59999389629810485"/>
        <bgColor indexed="64"/>
      </patternFill>
    </fill>
  </fills>
  <borders count="43">
    <border>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14" fontId="1" fillId="0" borderId="3" xfId="0" applyNumberFormat="1" applyFont="1" applyBorder="1"/>
    <xf numFmtId="0" fontId="1" fillId="0" borderId="3" xfId="0" applyFont="1" applyBorder="1" applyAlignment="1">
      <alignment horizontal="center"/>
    </xf>
    <xf numFmtId="14" fontId="0" fillId="0" borderId="3" xfId="0" applyNumberFormat="1" applyBorder="1"/>
    <xf numFmtId="0" fontId="0" fillId="0" borderId="3" xfId="0" applyBorder="1"/>
    <xf numFmtId="44" fontId="1" fillId="2" borderId="3" xfId="1" applyFill="1" applyBorder="1"/>
    <xf numFmtId="44" fontId="1" fillId="0" borderId="3" xfId="1" applyBorder="1"/>
    <xf numFmtId="44" fontId="1" fillId="4" borderId="3" xfId="1" applyFill="1" applyBorder="1"/>
    <xf numFmtId="14" fontId="3" fillId="0" borderId="3" xfId="0" applyNumberFormat="1" applyFont="1" applyBorder="1"/>
    <xf numFmtId="0" fontId="1" fillId="0" borderId="7" xfId="0" applyFont="1" applyBorder="1" applyAlignment="1">
      <alignment horizontal="center"/>
    </xf>
    <xf numFmtId="44" fontId="1" fillId="0" borderId="8" xfId="1" applyBorder="1" applyAlignment="1">
      <alignment horizontal="center"/>
    </xf>
    <xf numFmtId="0" fontId="0" fillId="0" borderId="7" xfId="0" applyBorder="1" applyAlignment="1">
      <alignment horizontal="center"/>
    </xf>
    <xf numFmtId="44" fontId="0" fillId="0" borderId="8" xfId="1" applyFont="1" applyBorder="1" applyAlignment="1">
      <alignment horizontal="center"/>
    </xf>
    <xf numFmtId="14" fontId="0" fillId="0" borderId="3" xfId="0" applyNumberFormat="1" applyBorder="1" applyAlignment="1">
      <alignment horizontal="center"/>
    </xf>
    <xf numFmtId="0" fontId="0" fillId="0" borderId="3" xfId="0" applyBorder="1" applyAlignment="1">
      <alignment horizontal="center"/>
    </xf>
    <xf numFmtId="44" fontId="1" fillId="3" borderId="3" xfId="1" applyFill="1" applyBorder="1"/>
    <xf numFmtId="14" fontId="0" fillId="0" borderId="2" xfId="0" applyNumberFormat="1" applyBorder="1"/>
    <xf numFmtId="0" fontId="2" fillId="5" borderId="29" xfId="0" applyFont="1" applyFill="1" applyBorder="1" applyAlignment="1">
      <alignment horizontal="center"/>
    </xf>
    <xf numFmtId="0" fontId="2" fillId="5" borderId="30" xfId="0" applyFont="1" applyFill="1" applyBorder="1" applyAlignment="1">
      <alignment horizontal="center"/>
    </xf>
    <xf numFmtId="0" fontId="2" fillId="5" borderId="16" xfId="0" applyFont="1" applyFill="1" applyBorder="1" applyAlignment="1">
      <alignment horizontal="center"/>
    </xf>
    <xf numFmtId="0" fontId="2" fillId="5" borderId="32" xfId="0" applyFont="1" applyFill="1" applyBorder="1" applyAlignment="1">
      <alignment horizontal="center"/>
    </xf>
    <xf numFmtId="44" fontId="0" fillId="0" borderId="8" xfId="1" applyFont="1" applyBorder="1" applyAlignment="1">
      <alignment horizontal="center" vertical="center"/>
    </xf>
    <xf numFmtId="44" fontId="2" fillId="5" borderId="17" xfId="1" applyFont="1" applyFill="1" applyBorder="1" applyAlignment="1">
      <alignment horizontal="center" vertical="center"/>
    </xf>
    <xf numFmtId="44" fontId="2" fillId="5" borderId="21" xfId="1" applyFont="1" applyFill="1" applyBorder="1" applyAlignment="1">
      <alignment horizontal="center" vertical="center"/>
    </xf>
    <xf numFmtId="0" fontId="2" fillId="5" borderId="33" xfId="0" applyFont="1" applyFill="1" applyBorder="1" applyAlignment="1">
      <alignment horizontal="center"/>
    </xf>
    <xf numFmtId="0" fontId="2" fillId="5" borderId="15" xfId="0" applyFont="1" applyFill="1" applyBorder="1" applyAlignment="1">
      <alignment horizontal="center"/>
    </xf>
    <xf numFmtId="0" fontId="1" fillId="0" borderId="2" xfId="0" applyFont="1" applyBorder="1" applyAlignment="1">
      <alignment horizontal="center"/>
    </xf>
    <xf numFmtId="14" fontId="1" fillId="0" borderId="2" xfId="0" applyNumberFormat="1" applyFont="1" applyBorder="1"/>
    <xf numFmtId="14" fontId="0" fillId="0" borderId="2" xfId="0" applyNumberFormat="1" applyBorder="1" applyAlignment="1">
      <alignment horizontal="center"/>
    </xf>
    <xf numFmtId="0" fontId="0" fillId="0" borderId="2" xfId="0" applyBorder="1" applyAlignment="1">
      <alignment horizontal="left"/>
    </xf>
    <xf numFmtId="0" fontId="0" fillId="0" borderId="2" xfId="0" applyBorder="1" applyAlignment="1">
      <alignment horizontal="center"/>
    </xf>
    <xf numFmtId="44" fontId="1" fillId="2" borderId="2" xfId="1" applyFill="1" applyBorder="1"/>
    <xf numFmtId="44" fontId="1" fillId="0" borderId="2" xfId="1" applyBorder="1"/>
    <xf numFmtId="44" fontId="1" fillId="3" borderId="2" xfId="1" applyFill="1" applyBorder="1"/>
    <xf numFmtId="44" fontId="1" fillId="4" borderId="2" xfId="1" applyFill="1" applyBorder="1"/>
    <xf numFmtId="1" fontId="6" fillId="5" borderId="5" xfId="0" applyNumberFormat="1" applyFont="1" applyFill="1" applyBorder="1" applyAlignment="1">
      <alignment horizontal="center"/>
    </xf>
    <xf numFmtId="44" fontId="6" fillId="5" borderId="5" xfId="0" applyNumberFormat="1" applyFont="1" applyFill="1" applyBorder="1" applyAlignment="1">
      <alignment horizontal="center"/>
    </xf>
    <xf numFmtId="44" fontId="5" fillId="5" borderId="5" xfId="0" applyNumberFormat="1" applyFont="1" applyFill="1" applyBorder="1" applyAlignment="1">
      <alignment horizontal="center"/>
    </xf>
    <xf numFmtId="0" fontId="4" fillId="5" borderId="10" xfId="0" applyFont="1" applyFill="1" applyBorder="1" applyAlignment="1">
      <alignment horizontal="center"/>
    </xf>
    <xf numFmtId="0" fontId="2" fillId="5" borderId="3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1" fillId="0" borderId="0" xfId="0" applyFont="1" applyAlignment="1">
      <alignment vertical="center" wrapText="1"/>
    </xf>
    <xf numFmtId="0" fontId="9" fillId="0" borderId="0" xfId="0" applyFont="1" applyAlignment="1">
      <alignment vertical="center" wrapText="1"/>
    </xf>
    <xf numFmtId="0" fontId="13" fillId="0" borderId="0" xfId="0" applyFont="1" applyAlignment="1">
      <alignment horizontal="center" vertical="center" wrapText="1"/>
    </xf>
    <xf numFmtId="0" fontId="2" fillId="5" borderId="34" xfId="0" applyFont="1" applyFill="1" applyBorder="1" applyAlignment="1">
      <alignment horizontal="center" vertical="center"/>
    </xf>
    <xf numFmtId="0" fontId="2" fillId="5" borderId="13" xfId="0" applyFont="1" applyFill="1" applyBorder="1" applyAlignment="1">
      <alignment horizontal="center" vertical="center"/>
    </xf>
    <xf numFmtId="44" fontId="2" fillId="5" borderId="18" xfId="1" applyFont="1" applyFill="1" applyBorder="1" applyAlignment="1">
      <alignment horizontal="center" vertical="center"/>
    </xf>
    <xf numFmtId="0" fontId="2" fillId="5" borderId="35" xfId="0" applyFont="1" applyFill="1" applyBorder="1" applyAlignment="1">
      <alignment horizontal="center"/>
    </xf>
    <xf numFmtId="0" fontId="0" fillId="0" borderId="0" xfId="0" applyAlignment="1">
      <alignment horizontal="center"/>
    </xf>
    <xf numFmtId="0" fontId="12" fillId="0" borderId="0" xfId="0" applyFont="1" applyAlignment="1">
      <alignment horizontal="center"/>
    </xf>
    <xf numFmtId="44" fontId="0" fillId="0" borderId="0" xfId="1" applyFont="1" applyAlignment="1">
      <alignment horizontal="center"/>
    </xf>
    <xf numFmtId="0" fontId="2" fillId="0" borderId="0" xfId="0" applyFont="1" applyAlignment="1">
      <alignment horizontal="center" vertical="center"/>
    </xf>
    <xf numFmtId="44" fontId="0" fillId="0" borderId="4" xfId="1" applyFont="1" applyBorder="1" applyAlignment="1">
      <alignment horizontal="center"/>
    </xf>
    <xf numFmtId="0" fontId="0" fillId="0" borderId="4" xfId="0" applyBorder="1" applyAlignment="1">
      <alignment horizontal="center"/>
    </xf>
    <xf numFmtId="44" fontId="0" fillId="0" borderId="6" xfId="0" applyNumberFormat="1" applyBorder="1" applyAlignment="1">
      <alignment horizontal="center"/>
    </xf>
    <xf numFmtId="44" fontId="0" fillId="0" borderId="7" xfId="1" applyFont="1" applyBorder="1" applyAlignment="1">
      <alignment horizontal="center"/>
    </xf>
    <xf numFmtId="44" fontId="0" fillId="0" borderId="3" xfId="1" applyFont="1" applyBorder="1" applyAlignment="1">
      <alignment horizontal="center"/>
    </xf>
    <xf numFmtId="44" fontId="0" fillId="0" borderId="8" xfId="0" applyNumberFormat="1" applyBorder="1" applyAlignment="1">
      <alignment horizontal="center"/>
    </xf>
    <xf numFmtId="0" fontId="14" fillId="0" borderId="0" xfId="0" applyFont="1" applyAlignment="1">
      <alignment horizontal="center"/>
    </xf>
    <xf numFmtId="0" fontId="0" fillId="0" borderId="5" xfId="0" applyBorder="1" applyAlignment="1">
      <alignment horizontal="center"/>
    </xf>
    <xf numFmtId="0" fontId="0" fillId="0" borderId="9" xfId="0" applyBorder="1" applyAlignment="1">
      <alignment horizontal="center"/>
    </xf>
    <xf numFmtId="44" fontId="0" fillId="0" borderId="11" xfId="0" applyNumberFormat="1" applyBorder="1" applyAlignment="1">
      <alignment horizontal="center"/>
    </xf>
    <xf numFmtId="0" fontId="0" fillId="0" borderId="10" xfId="0" applyBorder="1" applyAlignment="1">
      <alignment horizontal="center"/>
    </xf>
    <xf numFmtId="44" fontId="0" fillId="0" borderId="11" xfId="1" applyFont="1" applyBorder="1" applyAlignment="1">
      <alignment horizontal="center"/>
    </xf>
    <xf numFmtId="44" fontId="0" fillId="0" borderId="9" xfId="1" applyFont="1" applyBorder="1" applyAlignment="1">
      <alignment horizontal="center"/>
    </xf>
    <xf numFmtId="14" fontId="0" fillId="0" borderId="6" xfId="0" applyNumberFormat="1" applyBorder="1" applyAlignment="1">
      <alignment horizontal="center"/>
    </xf>
    <xf numFmtId="44" fontId="0" fillId="0" borderId="22" xfId="0" applyNumberFormat="1" applyBorder="1" applyAlignment="1">
      <alignment horizontal="center"/>
    </xf>
    <xf numFmtId="44" fontId="0" fillId="0" borderId="6" xfId="1" applyFont="1" applyBorder="1" applyAlignment="1">
      <alignment horizontal="center"/>
    </xf>
    <xf numFmtId="44" fontId="0" fillId="0" borderId="22" xfId="1" applyFont="1" applyBorder="1" applyAlignment="1">
      <alignment horizontal="center"/>
    </xf>
    <xf numFmtId="44" fontId="0" fillId="0" borderId="26" xfId="1" applyFont="1" applyBorder="1" applyAlignment="1">
      <alignment horizontal="center"/>
    </xf>
    <xf numFmtId="14" fontId="0" fillId="0" borderId="8" xfId="0" applyNumberFormat="1" applyBorder="1" applyAlignment="1">
      <alignment horizontal="center"/>
    </xf>
    <xf numFmtId="44" fontId="0" fillId="0" borderId="23" xfId="0" applyNumberFormat="1" applyBorder="1" applyAlignment="1">
      <alignment horizontal="center"/>
    </xf>
    <xf numFmtId="44" fontId="0" fillId="0" borderId="23" xfId="1" applyFont="1" applyBorder="1" applyAlignment="1">
      <alignment horizontal="center"/>
    </xf>
    <xf numFmtId="44" fontId="0" fillId="0" borderId="27" xfId="1" applyFont="1" applyBorder="1" applyAlignment="1">
      <alignment horizontal="center"/>
    </xf>
    <xf numFmtId="14" fontId="0" fillId="0" borderId="11" xfId="0" applyNumberFormat="1" applyBorder="1" applyAlignment="1">
      <alignment horizontal="center"/>
    </xf>
    <xf numFmtId="44" fontId="0" fillId="0" borderId="24" xfId="1" applyFont="1" applyBorder="1" applyAlignment="1">
      <alignment horizontal="center"/>
    </xf>
    <xf numFmtId="14" fontId="0" fillId="0" borderId="0" xfId="0" applyNumberFormat="1" applyAlignment="1">
      <alignment horizontal="center"/>
    </xf>
    <xf numFmtId="44" fontId="0" fillId="0" borderId="0" xfId="1" applyFont="1" applyBorder="1" applyAlignment="1">
      <alignment horizontal="center"/>
    </xf>
    <xf numFmtId="14" fontId="0" fillId="0" borderId="23" xfId="0" applyNumberFormat="1" applyBorder="1" applyAlignment="1">
      <alignment horizontal="center"/>
    </xf>
    <xf numFmtId="44" fontId="0" fillId="0" borderId="24" xfId="0" applyNumberFormat="1" applyBorder="1" applyAlignment="1">
      <alignment horizontal="center"/>
    </xf>
    <xf numFmtId="14" fontId="0" fillId="0" borderId="24" xfId="0" applyNumberFormat="1" applyBorder="1" applyAlignment="1">
      <alignment horizontal="center"/>
    </xf>
    <xf numFmtId="44" fontId="0" fillId="0" borderId="28" xfId="1" applyFont="1" applyBorder="1" applyAlignment="1">
      <alignment horizontal="center"/>
    </xf>
    <xf numFmtId="44" fontId="0" fillId="0" borderId="26" xfId="0" applyNumberFormat="1" applyBorder="1" applyAlignment="1">
      <alignment horizontal="center"/>
    </xf>
    <xf numFmtId="44" fontId="0" fillId="0" borderId="27" xfId="0" applyNumberFormat="1" applyBorder="1" applyAlignment="1">
      <alignment horizontal="center"/>
    </xf>
    <xf numFmtId="44" fontId="0" fillId="0" borderId="28" xfId="0" applyNumberFormat="1" applyBorder="1" applyAlignment="1">
      <alignment horizontal="center"/>
    </xf>
    <xf numFmtId="0" fontId="2" fillId="5" borderId="34" xfId="0" applyFont="1" applyFill="1" applyBorder="1" applyAlignment="1">
      <alignment horizontal="center"/>
    </xf>
    <xf numFmtId="0" fontId="2" fillId="5" borderId="36" xfId="0" applyFont="1" applyFill="1" applyBorder="1" applyAlignment="1">
      <alignment horizontal="center"/>
    </xf>
    <xf numFmtId="44" fontId="9" fillId="0" borderId="5" xfId="1" applyFont="1" applyBorder="1" applyAlignment="1">
      <alignment horizontal="center"/>
    </xf>
    <xf numFmtId="0" fontId="9" fillId="0" borderId="6" xfId="0" applyFont="1" applyBorder="1" applyAlignment="1">
      <alignment horizontal="center"/>
    </xf>
    <xf numFmtId="44" fontId="9" fillId="0" borderId="3" xfId="1" applyFont="1" applyBorder="1" applyAlignment="1">
      <alignment horizontal="center"/>
    </xf>
    <xf numFmtId="0" fontId="9" fillId="0" borderId="8" xfId="0" applyFont="1" applyBorder="1" applyAlignment="1">
      <alignment horizontal="center"/>
    </xf>
    <xf numFmtId="44" fontId="9" fillId="0" borderId="10" xfId="1" applyFont="1" applyBorder="1" applyAlignment="1">
      <alignment horizontal="center"/>
    </xf>
    <xf numFmtId="0" fontId="9" fillId="0" borderId="11" xfId="0" applyFont="1" applyBorder="1" applyAlignment="1">
      <alignment horizontal="center"/>
    </xf>
    <xf numFmtId="0" fontId="9" fillId="6" borderId="4" xfId="0" applyFont="1" applyFill="1" applyBorder="1" applyAlignment="1">
      <alignment horizontal="center"/>
    </xf>
    <xf numFmtId="0" fontId="9" fillId="6" borderId="7" xfId="0" applyFont="1" applyFill="1" applyBorder="1" applyAlignment="1">
      <alignment horizontal="center"/>
    </xf>
    <xf numFmtId="0" fontId="9" fillId="6" borderId="9" xfId="0" applyFont="1" applyFill="1" applyBorder="1" applyAlignment="1">
      <alignment horizontal="center"/>
    </xf>
    <xf numFmtId="0" fontId="9" fillId="0" borderId="4" xfId="0" applyFont="1" applyBorder="1" applyAlignment="1">
      <alignment horizontal="center"/>
    </xf>
    <xf numFmtId="44" fontId="9" fillId="0" borderId="5" xfId="0" applyNumberFormat="1" applyFont="1" applyBorder="1" applyAlignment="1">
      <alignment horizontal="center"/>
    </xf>
    <xf numFmtId="44" fontId="9" fillId="0" borderId="6" xfId="0" applyNumberFormat="1" applyFont="1" applyBorder="1" applyAlignment="1">
      <alignment horizontal="center"/>
    </xf>
    <xf numFmtId="0" fontId="9" fillId="0" borderId="7" xfId="0" applyFont="1" applyBorder="1" applyAlignment="1">
      <alignment horizontal="center"/>
    </xf>
    <xf numFmtId="44" fontId="9" fillId="0" borderId="3" xfId="0" applyNumberFormat="1" applyFont="1" applyBorder="1" applyAlignment="1">
      <alignment horizontal="center"/>
    </xf>
    <xf numFmtId="44" fontId="9" fillId="0" borderId="8" xfId="0" applyNumberFormat="1" applyFont="1" applyBorder="1" applyAlignment="1">
      <alignment horizontal="center"/>
    </xf>
    <xf numFmtId="0" fontId="9" fillId="0" borderId="9" xfId="0" applyFont="1" applyBorder="1" applyAlignment="1">
      <alignment horizontal="center"/>
    </xf>
    <xf numFmtId="44" fontId="9" fillId="0" borderId="10" xfId="0" applyNumberFormat="1" applyFont="1" applyBorder="1" applyAlignment="1">
      <alignment horizontal="center"/>
    </xf>
    <xf numFmtId="44" fontId="9" fillId="0" borderId="11" xfId="0" applyNumberFormat="1" applyFont="1" applyBorder="1" applyAlignment="1">
      <alignment horizontal="center"/>
    </xf>
    <xf numFmtId="44" fontId="9" fillId="0" borderId="16" xfId="1" applyFont="1" applyBorder="1" applyAlignment="1">
      <alignment horizontal="center"/>
    </xf>
    <xf numFmtId="44" fontId="9" fillId="0" borderId="21" xfId="1" applyFont="1" applyBorder="1" applyAlignment="1">
      <alignment horizontal="center"/>
    </xf>
    <xf numFmtId="0" fontId="9" fillId="7" borderId="4" xfId="0" applyFont="1" applyFill="1" applyBorder="1" applyAlignment="1">
      <alignment horizontal="center"/>
    </xf>
    <xf numFmtId="0" fontId="9" fillId="0" borderId="5" xfId="0" applyFont="1" applyBorder="1" applyAlignment="1">
      <alignment horizontal="center"/>
    </xf>
    <xf numFmtId="8" fontId="9" fillId="0" borderId="6" xfId="0" applyNumberFormat="1" applyFont="1" applyBorder="1" applyAlignment="1">
      <alignment horizontal="center"/>
    </xf>
    <xf numFmtId="0" fontId="9" fillId="7" borderId="7" xfId="0" applyFont="1" applyFill="1" applyBorder="1" applyAlignment="1">
      <alignment horizontal="center"/>
    </xf>
    <xf numFmtId="0" fontId="9" fillId="0" borderId="3" xfId="0" applyFont="1" applyBorder="1" applyAlignment="1">
      <alignment horizontal="center"/>
    </xf>
    <xf numFmtId="0" fontId="9" fillId="7" borderId="9" xfId="0" applyFont="1" applyFill="1" applyBorder="1" applyAlignment="1">
      <alignment horizontal="center"/>
    </xf>
    <xf numFmtId="0" fontId="9" fillId="0" borderId="10" xfId="0" applyFont="1" applyBorder="1" applyAlignment="1">
      <alignment horizontal="center"/>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44" fontId="0" fillId="2" borderId="3" xfId="0" applyNumberFormat="1" applyFill="1" applyBorder="1" applyAlignment="1">
      <alignment horizontal="center"/>
    </xf>
    <xf numFmtId="1" fontId="0" fillId="2" borderId="3" xfId="0" applyNumberFormat="1" applyFill="1" applyBorder="1" applyAlignment="1">
      <alignment horizontal="center"/>
    </xf>
    <xf numFmtId="44" fontId="1" fillId="2" borderId="3" xfId="0" applyNumberFormat="1" applyFont="1" applyFill="1" applyBorder="1" applyAlignment="1">
      <alignment horizontal="center"/>
    </xf>
    <xf numFmtId="1" fontId="1" fillId="2" borderId="3" xfId="0" applyNumberFormat="1" applyFont="1" applyFill="1" applyBorder="1" applyAlignment="1">
      <alignment horizontal="center"/>
    </xf>
    <xf numFmtId="44" fontId="0" fillId="2" borderId="5" xfId="0" applyNumberFormat="1" applyFill="1" applyBorder="1" applyAlignment="1">
      <alignment horizontal="center"/>
    </xf>
    <xf numFmtId="1" fontId="0" fillId="2" borderId="5" xfId="0" applyNumberFormat="1" applyFill="1" applyBorder="1" applyAlignment="1">
      <alignment horizontal="center"/>
    </xf>
    <xf numFmtId="44" fontId="0" fillId="2" borderId="10" xfId="0" applyNumberFormat="1" applyFill="1" applyBorder="1" applyAlignment="1">
      <alignment horizontal="center"/>
    </xf>
    <xf numFmtId="1" fontId="0" fillId="2" borderId="10" xfId="0" applyNumberFormat="1" applyFill="1" applyBorder="1" applyAlignment="1">
      <alignment horizontal="center"/>
    </xf>
    <xf numFmtId="0" fontId="16" fillId="0" borderId="0" xfId="0" applyFont="1" applyAlignment="1">
      <alignment horizontal="center"/>
    </xf>
    <xf numFmtId="44" fontId="16" fillId="0" borderId="0" xfId="0" applyNumberFormat="1" applyFont="1" applyAlignment="1">
      <alignment horizontal="center"/>
    </xf>
    <xf numFmtId="0" fontId="0" fillId="0" borderId="1" xfId="0" applyBorder="1"/>
    <xf numFmtId="0" fontId="0" fillId="0" borderId="12" xfId="0" applyBorder="1"/>
    <xf numFmtId="0" fontId="0" fillId="0" borderId="38" xfId="0" applyBorder="1"/>
    <xf numFmtId="0" fontId="0" fillId="0" borderId="31" xfId="0" applyBorder="1"/>
    <xf numFmtId="0" fontId="0" fillId="0" borderId="39" xfId="0" applyBorder="1"/>
    <xf numFmtId="0" fontId="0" fillId="0" borderId="40" xfId="0" applyBorder="1"/>
    <xf numFmtId="0" fontId="0" fillId="0" borderId="41" xfId="0" applyBorder="1"/>
    <xf numFmtId="0" fontId="0" fillId="0" borderId="42" xfId="0" applyBorder="1"/>
    <xf numFmtId="0" fontId="4" fillId="5" borderId="10" xfId="0" applyFont="1" applyFill="1" applyBorder="1" applyAlignment="1">
      <alignment horizontal="center" vertical="center"/>
    </xf>
    <xf numFmtId="0" fontId="2" fillId="0" borderId="0" xfId="0" applyFont="1" applyAlignment="1">
      <alignment horizontal="center"/>
    </xf>
    <xf numFmtId="0" fontId="2" fillId="0" borderId="31" xfId="0" applyFont="1" applyBorder="1" applyAlignment="1">
      <alignment horizontal="center"/>
    </xf>
    <xf numFmtId="44" fontId="9" fillId="0" borderId="0" xfId="0" applyNumberFormat="1" applyFont="1"/>
    <xf numFmtId="0" fontId="9" fillId="0" borderId="0" xfId="0" applyFont="1"/>
    <xf numFmtId="0" fontId="9" fillId="0" borderId="39" xfId="0" applyFont="1" applyBorder="1"/>
    <xf numFmtId="44" fontId="9" fillId="0" borderId="39" xfId="0" applyNumberFormat="1" applyFont="1" applyBorder="1"/>
    <xf numFmtId="0" fontId="2" fillId="5" borderId="13" xfId="0" applyFont="1" applyFill="1" applyBorder="1" applyAlignment="1">
      <alignment horizontal="center" vertical="center" wrapText="1"/>
    </xf>
    <xf numFmtId="8" fontId="9" fillId="0" borderId="0" xfId="0" applyNumberFormat="1" applyFont="1" applyAlignment="1">
      <alignment horizontal="center"/>
    </xf>
    <xf numFmtId="44" fontId="19" fillId="9" borderId="12" xfId="0" applyNumberFormat="1" applyFont="1" applyFill="1" applyBorder="1"/>
    <xf numFmtId="44" fontId="19" fillId="9" borderId="38" xfId="0" applyNumberFormat="1" applyFont="1" applyFill="1" applyBorder="1"/>
    <xf numFmtId="0" fontId="19" fillId="0" borderId="31" xfId="0" applyFont="1" applyBorder="1"/>
    <xf numFmtId="0" fontId="19" fillId="0" borderId="0" xfId="0" applyFont="1"/>
    <xf numFmtId="0" fontId="19" fillId="0" borderId="39" xfId="0" applyFont="1" applyBorder="1"/>
    <xf numFmtId="8" fontId="20" fillId="10" borderId="39" xfId="0" applyNumberFormat="1" applyFont="1" applyFill="1" applyBorder="1"/>
    <xf numFmtId="44" fontId="21" fillId="11" borderId="42" xfId="0" applyNumberFormat="1" applyFont="1" applyFill="1" applyBorder="1"/>
    <xf numFmtId="44" fontId="1" fillId="12" borderId="2" xfId="1" applyFill="1" applyBorder="1"/>
    <xf numFmtId="44" fontId="1" fillId="12" borderId="3" xfId="1" applyFill="1" applyBorder="1"/>
    <xf numFmtId="44" fontId="5" fillId="5" borderId="5" xfId="0" applyNumberFormat="1" applyFont="1" applyFill="1" applyBorder="1" applyAlignment="1">
      <alignment vertical="center"/>
    </xf>
    <xf numFmtId="44" fontId="1" fillId="13" borderId="3" xfId="1" applyFill="1" applyBorder="1"/>
    <xf numFmtId="44" fontId="1" fillId="13" borderId="2" xfId="1" applyFill="1" applyBorder="1"/>
    <xf numFmtId="10" fontId="0" fillId="0" borderId="3" xfId="2" applyNumberFormat="1" applyFont="1" applyBorder="1" applyAlignment="1">
      <alignment horizontal="center"/>
    </xf>
    <xf numFmtId="0" fontId="9" fillId="2" borderId="0" xfId="0" applyFont="1" applyFill="1" applyAlignment="1">
      <alignment horizontal="center" vertical="center" wrapText="1"/>
    </xf>
    <xf numFmtId="0" fontId="13" fillId="0" borderId="0" xfId="0" applyFont="1" applyAlignment="1">
      <alignment horizontal="center" vertical="center" wrapText="1"/>
    </xf>
    <xf numFmtId="0" fontId="9" fillId="0" borderId="0" xfId="0" applyFont="1" applyAlignment="1">
      <alignment horizontal="center" vertical="center" wrapText="1"/>
    </xf>
    <xf numFmtId="0" fontId="10" fillId="8" borderId="0" xfId="0" applyFont="1" applyFill="1" applyAlignment="1">
      <alignment horizont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8" fillId="9" borderId="1" xfId="0" applyFont="1" applyFill="1" applyBorder="1" applyAlignment="1">
      <alignment horizontal="center"/>
    </xf>
    <xf numFmtId="0" fontId="18" fillId="9" borderId="12" xfId="0" applyFont="1" applyFill="1" applyBorder="1" applyAlignment="1">
      <alignment horizontal="center"/>
    </xf>
    <xf numFmtId="0" fontId="17" fillId="5" borderId="1"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38" xfId="0" applyFont="1" applyFill="1" applyBorder="1" applyAlignment="1">
      <alignment horizontal="center" vertical="center"/>
    </xf>
    <xf numFmtId="0" fontId="17" fillId="5" borderId="40" xfId="0" applyFont="1" applyFill="1" applyBorder="1" applyAlignment="1">
      <alignment horizontal="center" vertical="center"/>
    </xf>
    <xf numFmtId="0" fontId="17" fillId="5" borderId="41" xfId="0" applyFont="1" applyFill="1" applyBorder="1" applyAlignment="1">
      <alignment horizontal="center" vertical="center"/>
    </xf>
    <xf numFmtId="0" fontId="17" fillId="5" borderId="42" xfId="0" applyFont="1" applyFill="1" applyBorder="1" applyAlignment="1">
      <alignment horizontal="center" vertical="center"/>
    </xf>
    <xf numFmtId="0" fontId="10" fillId="0" borderId="31" xfId="0" applyFont="1" applyBorder="1" applyAlignment="1">
      <alignment horizontal="center"/>
    </xf>
    <xf numFmtId="0" fontId="10" fillId="0" borderId="0" xfId="0" applyFont="1" applyAlignment="1">
      <alignment horizontal="center"/>
    </xf>
    <xf numFmtId="0" fontId="18" fillId="10" borderId="31" xfId="0" applyFont="1" applyFill="1" applyBorder="1" applyAlignment="1">
      <alignment horizontal="center"/>
    </xf>
    <xf numFmtId="0" fontId="18" fillId="10" borderId="0" xfId="0" applyFont="1" applyFill="1" applyAlignment="1">
      <alignment horizontal="center"/>
    </xf>
    <xf numFmtId="0" fontId="21" fillId="11" borderId="40" xfId="0" applyFont="1" applyFill="1" applyBorder="1" applyAlignment="1">
      <alignment horizontal="center"/>
    </xf>
    <xf numFmtId="0" fontId="21" fillId="11" borderId="41" xfId="0" applyFont="1" applyFill="1" applyBorder="1" applyAlignment="1">
      <alignment horizontal="center"/>
    </xf>
    <xf numFmtId="0" fontId="2" fillId="5" borderId="17" xfId="0" applyFont="1" applyFill="1" applyBorder="1" applyAlignment="1">
      <alignment horizontal="center"/>
    </xf>
    <xf numFmtId="0" fontId="2" fillId="5" borderId="25" xfId="0" applyFont="1" applyFill="1" applyBorder="1" applyAlignment="1">
      <alignment horizontal="center"/>
    </xf>
    <xf numFmtId="0" fontId="2" fillId="5" borderId="18" xfId="0" applyFont="1" applyFill="1" applyBorder="1" applyAlignment="1">
      <alignment horizontal="center"/>
    </xf>
    <xf numFmtId="0" fontId="2" fillId="5" borderId="4" xfId="0" applyFont="1" applyFill="1" applyBorder="1" applyAlignment="1">
      <alignment horizontal="center" wrapText="1"/>
    </xf>
    <xf numFmtId="0" fontId="2" fillId="5" borderId="9" xfId="0" applyFont="1" applyFill="1" applyBorder="1" applyAlignment="1">
      <alignment horizontal="center" wrapText="1"/>
    </xf>
    <xf numFmtId="0" fontId="2" fillId="5" borderId="6" xfId="0" applyFont="1" applyFill="1" applyBorder="1" applyAlignment="1">
      <alignment horizontal="center" wrapText="1"/>
    </xf>
    <xf numFmtId="0" fontId="2" fillId="5" borderId="11" xfId="0" applyFont="1" applyFill="1" applyBorder="1" applyAlignment="1">
      <alignment horizontal="center" wrapText="1"/>
    </xf>
    <xf numFmtId="17" fontId="8" fillId="5" borderId="1"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31" xfId="0" applyNumberFormat="1" applyFont="1" applyFill="1" applyBorder="1" applyAlignment="1">
      <alignment horizontal="center" vertical="center" wrapText="1"/>
    </xf>
    <xf numFmtId="49" fontId="8" fillId="5" borderId="0" xfId="0" applyNumberFormat="1" applyFont="1" applyFill="1" applyAlignment="1">
      <alignment horizontal="center" vertical="center" wrapText="1"/>
    </xf>
    <xf numFmtId="0" fontId="0" fillId="5" borderId="17" xfId="0" applyFill="1" applyBorder="1" applyAlignment="1">
      <alignment horizontal="center"/>
    </xf>
    <xf numFmtId="0" fontId="0" fillId="5" borderId="25" xfId="0" applyFill="1" applyBorder="1" applyAlignment="1">
      <alignment horizontal="center"/>
    </xf>
    <xf numFmtId="0" fontId="2" fillId="5" borderId="14" xfId="0" applyFont="1" applyFill="1" applyBorder="1" applyAlignment="1">
      <alignment horizontal="center" wrapText="1"/>
    </xf>
    <xf numFmtId="0" fontId="2" fillId="5" borderId="20" xfId="0" applyFont="1" applyFill="1" applyBorder="1" applyAlignment="1">
      <alignment horizontal="center" wrapText="1"/>
    </xf>
    <xf numFmtId="17" fontId="8" fillId="5" borderId="4"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9" fontId="8" fillId="5" borderId="7" xfId="0" applyNumberFormat="1" applyFont="1" applyFill="1" applyBorder="1" applyAlignment="1">
      <alignment horizontal="center" vertical="center" wrapText="1"/>
    </xf>
    <xf numFmtId="49" fontId="8" fillId="5" borderId="8" xfId="0" applyNumberFormat="1" applyFont="1" applyFill="1" applyBorder="1" applyAlignment="1">
      <alignment horizontal="center" vertical="center" wrapText="1"/>
    </xf>
    <xf numFmtId="49" fontId="8" fillId="5" borderId="14" xfId="0" applyNumberFormat="1" applyFont="1" applyFill="1" applyBorder="1" applyAlignment="1">
      <alignment horizontal="center" vertical="center" wrapText="1"/>
    </xf>
    <xf numFmtId="49" fontId="8" fillId="5" borderId="20" xfId="0" applyNumberFormat="1"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38"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1" xfId="0" applyFont="1" applyFill="1" applyBorder="1" applyAlignment="1">
      <alignment horizontal="center" vertical="center"/>
    </xf>
    <xf numFmtId="0" fontId="2" fillId="5" borderId="5" xfId="0" applyFont="1" applyFill="1" applyBorder="1" applyAlignment="1">
      <alignment horizontal="center" wrapText="1"/>
    </xf>
    <xf numFmtId="0" fontId="2" fillId="5" borderId="10" xfId="0" applyFont="1" applyFill="1" applyBorder="1" applyAlignment="1">
      <alignment horizontal="center" wrapText="1"/>
    </xf>
    <xf numFmtId="0" fontId="12" fillId="0" borderId="0" xfId="0" applyFont="1" applyAlignment="1">
      <alignment horizontal="center"/>
    </xf>
    <xf numFmtId="0" fontId="16" fillId="0" borderId="0" xfId="0" applyFont="1" applyAlignment="1">
      <alignment horizontal="center"/>
    </xf>
  </cellXfs>
  <cellStyles count="3">
    <cellStyle name="Currency" xfId="1" builtinId="4"/>
    <cellStyle name="Normal" xfId="0" builtinId="0"/>
    <cellStyle name="Percent" xfId="2" builtinId="5"/>
  </cellStyles>
  <dxfs count="5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66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b="1"/>
              <a:t>2023 Sales vs 2024 Sales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'Chart Data'!$C$3</c:f>
              <c:strCache>
                <c:ptCount val="1"/>
                <c:pt idx="0">
                  <c:v>2023 Sales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Data'!$B$4:$B$15</c:f>
              <c:strCache>
                <c:ptCount val="12"/>
                <c:pt idx="0">
                  <c:v>January </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 Data'!$C$4:$C$15</c:f>
              <c:numCache>
                <c:formatCode>_("$"* #,##0.00_);_("$"* \(#,##0.00\);_("$"* "-"??_);_(@_)</c:formatCode>
                <c:ptCount val="12"/>
                <c:pt idx="0">
                  <c:v>900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4F6-464C-821F-FB41FD647C14}"/>
            </c:ext>
          </c:extLst>
        </c:ser>
        <c:ser>
          <c:idx val="1"/>
          <c:order val="1"/>
          <c:tx>
            <c:strRef>
              <c:f>'Chart Data'!$D$3</c:f>
              <c:strCache>
                <c:ptCount val="1"/>
                <c:pt idx="0">
                  <c:v>2024 Sales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Data'!$B$4:$B$15</c:f>
              <c:strCache>
                <c:ptCount val="12"/>
                <c:pt idx="0">
                  <c:v>January </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 Data'!$D$4:$D$15</c:f>
              <c:numCache>
                <c:formatCode>_("$"* #,##0.00_);_("$"* \(#,##0.00\);_("$"* "-"??_);_(@_)</c:formatCode>
                <c:ptCount val="12"/>
                <c:pt idx="0">
                  <c:v>349.99</c:v>
                </c:pt>
                <c:pt idx="1">
                  <c:v>0</c:v>
                </c:pt>
                <c:pt idx="2">
                  <c:v>30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4F6-464C-821F-FB41FD647C14}"/>
            </c:ext>
          </c:extLst>
        </c:ser>
        <c:dLbls>
          <c:showLegendKey val="0"/>
          <c:showVal val="0"/>
          <c:showCatName val="0"/>
          <c:showSerName val="0"/>
          <c:showPercent val="0"/>
          <c:showBubbleSize val="0"/>
        </c:dLbls>
        <c:gapWidth val="150"/>
        <c:shape val="box"/>
        <c:axId val="1030754512"/>
        <c:axId val="1023250320"/>
        <c:axId val="0"/>
      </c:bar3DChart>
      <c:catAx>
        <c:axId val="1030754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23250320"/>
        <c:crosses val="autoZero"/>
        <c:auto val="1"/>
        <c:lblAlgn val="ctr"/>
        <c:lblOffset val="100"/>
        <c:noMultiLvlLbl val="0"/>
      </c:catAx>
      <c:valAx>
        <c:axId val="10232503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3075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b="1"/>
              <a:t>2023 Profit</a:t>
            </a:r>
            <a:r>
              <a:rPr lang="en-US" b="1" baseline="0"/>
              <a:t> vs 2024 Profit</a:t>
            </a:r>
            <a:endParaRPr lang="en-US" b="1"/>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'Chart Data'!$H$3</c:f>
              <c:strCache>
                <c:ptCount val="1"/>
                <c:pt idx="0">
                  <c:v>2023 Profit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Data'!$G$4:$G$15</c:f>
              <c:strCache>
                <c:ptCount val="12"/>
                <c:pt idx="0">
                  <c:v>January </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 Data'!$H$4:$H$15</c:f>
              <c:numCache>
                <c:formatCode>_("$"* #,##0.00_);_("$"* \(#,##0.00\);_("$"* "-"??_);_(@_)</c:formatCode>
                <c:ptCount val="12"/>
                <c:pt idx="0">
                  <c:v>700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B9F-49B2-BBB1-61AA411E8EC6}"/>
            </c:ext>
          </c:extLst>
        </c:ser>
        <c:ser>
          <c:idx val="1"/>
          <c:order val="1"/>
          <c:tx>
            <c:strRef>
              <c:f>'Chart Data'!$I$3</c:f>
              <c:strCache>
                <c:ptCount val="1"/>
                <c:pt idx="0">
                  <c:v>2024 Profit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Data'!$G$4:$G$15</c:f>
              <c:strCache>
                <c:ptCount val="12"/>
                <c:pt idx="0">
                  <c:v>January </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 Data'!$I$4:$I$15</c:f>
              <c:numCache>
                <c:formatCode>_("$"* #,##0.00_);_("$"* \(#,##0.00\);_("$"* "-"??_);_(@_)</c:formatCode>
                <c:ptCount val="12"/>
                <c:pt idx="0">
                  <c:v>71.140000000000015</c:v>
                </c:pt>
                <c:pt idx="1">
                  <c:v>0</c:v>
                </c:pt>
                <c:pt idx="2">
                  <c:v>22.75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B9F-49B2-BBB1-61AA411E8EC6}"/>
            </c:ext>
          </c:extLst>
        </c:ser>
        <c:dLbls>
          <c:showLegendKey val="0"/>
          <c:showVal val="0"/>
          <c:showCatName val="0"/>
          <c:showSerName val="0"/>
          <c:showPercent val="0"/>
          <c:showBubbleSize val="0"/>
        </c:dLbls>
        <c:gapWidth val="150"/>
        <c:shape val="box"/>
        <c:axId val="1071354384"/>
        <c:axId val="1021371600"/>
        <c:axId val="0"/>
      </c:bar3DChart>
      <c:catAx>
        <c:axId val="10713543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21371600"/>
        <c:crosses val="autoZero"/>
        <c:auto val="1"/>
        <c:lblAlgn val="ctr"/>
        <c:lblOffset val="100"/>
        <c:noMultiLvlLbl val="0"/>
      </c:catAx>
      <c:valAx>
        <c:axId val="10213716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7135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'Chart Data'!$B$18</c:f>
              <c:strCache>
                <c:ptCount val="1"/>
                <c:pt idx="0">
                  <c:v>Total</c:v>
                </c:pt>
              </c:strCache>
            </c:strRef>
          </c:tx>
          <c:spPr>
            <a:solidFill>
              <a:schemeClr val="accent1"/>
            </a:solidFill>
            <a:ln>
              <a:noFill/>
            </a:ln>
            <a:effectLst/>
            <a:sp3d/>
          </c:spPr>
          <c:invertIfNegative val="0"/>
          <c:dPt>
            <c:idx val="0"/>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02-BF9D-46C4-AB6C-B57430F81E14}"/>
              </c:ext>
            </c:extLst>
          </c:dPt>
          <c:dPt>
            <c:idx val="1"/>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1-BF9D-46C4-AB6C-B57430F81E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Data'!$C$17:$D$17</c:f>
              <c:strCache>
                <c:ptCount val="2"/>
                <c:pt idx="0">
                  <c:v>2023 Sales</c:v>
                </c:pt>
                <c:pt idx="1">
                  <c:v>2024 Sales</c:v>
                </c:pt>
              </c:strCache>
            </c:strRef>
          </c:cat>
          <c:val>
            <c:numRef>
              <c:f>'Chart Data'!$C$18:$D$18</c:f>
              <c:numCache>
                <c:formatCode>_("$"* #,##0.00_);_("$"* \(#,##0.00\);_("$"* "-"??_);_(@_)</c:formatCode>
                <c:ptCount val="2"/>
                <c:pt idx="0">
                  <c:v>900</c:v>
                </c:pt>
                <c:pt idx="1">
                  <c:v>379.99</c:v>
                </c:pt>
              </c:numCache>
            </c:numRef>
          </c:val>
          <c:extLst>
            <c:ext xmlns:c16="http://schemas.microsoft.com/office/drawing/2014/chart" uri="{C3380CC4-5D6E-409C-BE32-E72D297353CC}">
              <c16:uniqueId val="{00000000-BF9D-46C4-AB6C-B57430F81E14}"/>
            </c:ext>
          </c:extLst>
        </c:ser>
        <c:dLbls>
          <c:showLegendKey val="0"/>
          <c:showVal val="0"/>
          <c:showCatName val="0"/>
          <c:showSerName val="0"/>
          <c:showPercent val="0"/>
          <c:showBubbleSize val="0"/>
        </c:dLbls>
        <c:gapWidth val="150"/>
        <c:shape val="box"/>
        <c:axId val="1019444288"/>
        <c:axId val="1438421664"/>
        <c:axId val="0"/>
      </c:bar3DChart>
      <c:catAx>
        <c:axId val="10194442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8421664"/>
        <c:crosses val="autoZero"/>
        <c:auto val="1"/>
        <c:lblAlgn val="ctr"/>
        <c:lblOffset val="100"/>
        <c:noMultiLvlLbl val="0"/>
      </c:catAx>
      <c:valAx>
        <c:axId val="1438421664"/>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9444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Profit Before</a:t>
            </a:r>
            <a:r>
              <a:rPr lang="en-US" b="1" baseline="0"/>
              <a:t> Supply Expenses</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'Chart Data'!$G$18</c:f>
              <c:strCache>
                <c:ptCount val="1"/>
                <c:pt idx="0">
                  <c:v>Total</c:v>
                </c:pt>
              </c:strCache>
            </c:strRef>
          </c:tx>
          <c:spPr>
            <a:solidFill>
              <a:schemeClr val="accent1"/>
            </a:solidFill>
            <a:ln>
              <a:noFill/>
            </a:ln>
            <a:effectLst/>
            <a:sp3d/>
          </c:spPr>
          <c:invertIfNegative val="0"/>
          <c:dPt>
            <c:idx val="0"/>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02-30C4-4670-8001-37C742FBC342}"/>
              </c:ext>
            </c:extLst>
          </c:dPt>
          <c:dPt>
            <c:idx val="1"/>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1-30C4-4670-8001-37C742FBC342}"/>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C4-4670-8001-37C742FBC342}"/>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C4-4670-8001-37C742FBC3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Data'!$H$17:$I$17</c:f>
              <c:strCache>
                <c:ptCount val="2"/>
                <c:pt idx="0">
                  <c:v>2023 Profit</c:v>
                </c:pt>
                <c:pt idx="1">
                  <c:v>2024 Profit</c:v>
                </c:pt>
              </c:strCache>
            </c:strRef>
          </c:cat>
          <c:val>
            <c:numRef>
              <c:f>'Chart Data'!$H$18:$I$18</c:f>
              <c:numCache>
                <c:formatCode>_("$"* #,##0.00_);_("$"* \(#,##0.00\);_("$"* "-"??_);_(@_)</c:formatCode>
                <c:ptCount val="2"/>
                <c:pt idx="0">
                  <c:v>700</c:v>
                </c:pt>
                <c:pt idx="1">
                  <c:v>93.890000000000015</c:v>
                </c:pt>
              </c:numCache>
            </c:numRef>
          </c:val>
          <c:extLst>
            <c:ext xmlns:c16="http://schemas.microsoft.com/office/drawing/2014/chart" uri="{C3380CC4-5D6E-409C-BE32-E72D297353CC}">
              <c16:uniqueId val="{00000000-30C4-4670-8001-37C742FBC342}"/>
            </c:ext>
          </c:extLst>
        </c:ser>
        <c:dLbls>
          <c:showLegendKey val="0"/>
          <c:showVal val="0"/>
          <c:showCatName val="0"/>
          <c:showSerName val="0"/>
          <c:showPercent val="0"/>
          <c:showBubbleSize val="0"/>
        </c:dLbls>
        <c:gapWidth val="150"/>
        <c:shape val="box"/>
        <c:axId val="1301798400"/>
        <c:axId val="1438422656"/>
        <c:axId val="0"/>
      </c:bar3DChart>
      <c:catAx>
        <c:axId val="13017984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8422656"/>
        <c:crosses val="autoZero"/>
        <c:auto val="1"/>
        <c:lblAlgn val="ctr"/>
        <c:lblOffset val="100"/>
        <c:noMultiLvlLbl val="0"/>
      </c:catAx>
      <c:valAx>
        <c:axId val="1438422656"/>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798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'Card Costs + Results'!$M$4</c:f>
              <c:strCache>
                <c:ptCount val="1"/>
                <c:pt idx="0">
                  <c:v>TOTAL SALES</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501-4196-B48C-E14999E63F1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501-4196-B48C-E14999E63F1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501-4196-B48C-E14999E63F1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501-4196-B48C-E14999E63F1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C501-4196-B48C-E14999E63F1F}"/>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C501-4196-B48C-E14999E63F1F}"/>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C501-4196-B48C-E14999E63F1F}"/>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C501-4196-B48C-E14999E63F1F}"/>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C501-4196-B48C-E14999E63F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'Card Costs + Results'!$L$5:$L$13</c:f>
              <c:strCache>
                <c:ptCount val="9"/>
                <c:pt idx="0">
                  <c:v>eBay</c:v>
                </c:pt>
                <c:pt idx="1">
                  <c:v>COMC</c:v>
                </c:pt>
                <c:pt idx="2">
                  <c:v>Twitter</c:v>
                </c:pt>
                <c:pt idx="3">
                  <c:v>Facebook</c:v>
                </c:pt>
                <c:pt idx="4">
                  <c:v>Sportlots</c:v>
                </c:pt>
                <c:pt idx="5">
                  <c:v>Instagram</c:v>
                </c:pt>
                <c:pt idx="6">
                  <c:v>Blowout </c:v>
                </c:pt>
                <c:pt idx="7">
                  <c:v>WhatNot</c:v>
                </c:pt>
                <c:pt idx="8">
                  <c:v>Other</c:v>
                </c:pt>
              </c:strCache>
            </c:strRef>
          </c:cat>
          <c:val>
            <c:numRef>
              <c:f>'Card Costs + Results'!$M$5:$M$13</c:f>
              <c:numCache>
                <c:formatCode>_("$"* #,##0.00_);_("$"* \(#,##0.00\);_("$"* "-"??_);_(@_)</c:formatCode>
                <c:ptCount val="9"/>
                <c:pt idx="0">
                  <c:v>234.99</c:v>
                </c:pt>
                <c:pt idx="1">
                  <c:v>0</c:v>
                </c:pt>
                <c:pt idx="2">
                  <c:v>0</c:v>
                </c:pt>
                <c:pt idx="3">
                  <c:v>0</c:v>
                </c:pt>
                <c:pt idx="4">
                  <c:v>0</c:v>
                </c:pt>
                <c:pt idx="5">
                  <c:v>30</c:v>
                </c:pt>
                <c:pt idx="6">
                  <c:v>0</c:v>
                </c:pt>
                <c:pt idx="7">
                  <c:v>0</c:v>
                </c:pt>
                <c:pt idx="8">
                  <c:v>100</c:v>
                </c:pt>
              </c:numCache>
            </c:numRef>
          </c:val>
          <c:extLst>
            <c:ext xmlns:c16="http://schemas.microsoft.com/office/drawing/2014/chart" uri="{C3380CC4-5D6E-409C-BE32-E72D297353CC}">
              <c16:uniqueId val="{00000012-C501-4196-B48C-E14999E63F1F}"/>
            </c:ext>
          </c:extLst>
        </c:ser>
        <c:ser>
          <c:idx val="1"/>
          <c:order val="1"/>
          <c:tx>
            <c:strRef>
              <c:f>'Card Costs + Results'!$N$4</c:f>
              <c:strCache>
                <c:ptCount val="1"/>
                <c:pt idx="0">
                  <c:v>RANK</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4-C501-4196-B48C-E14999E63F1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6-C501-4196-B48C-E14999E63F1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8-C501-4196-B48C-E14999E63F1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A-C501-4196-B48C-E14999E63F1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C-C501-4196-B48C-E14999E63F1F}"/>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E-C501-4196-B48C-E14999E63F1F}"/>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0-C501-4196-B48C-E14999E63F1F}"/>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2-C501-4196-B48C-E14999E63F1F}"/>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4-C501-4196-B48C-E14999E63F1F}"/>
              </c:ext>
            </c:extLst>
          </c:dPt>
          <c:cat>
            <c:strRef>
              <c:f>'Card Costs + Results'!$L$5:$L$13</c:f>
              <c:strCache>
                <c:ptCount val="9"/>
                <c:pt idx="0">
                  <c:v>eBay</c:v>
                </c:pt>
                <c:pt idx="1">
                  <c:v>COMC</c:v>
                </c:pt>
                <c:pt idx="2">
                  <c:v>Twitter</c:v>
                </c:pt>
                <c:pt idx="3">
                  <c:v>Facebook</c:v>
                </c:pt>
                <c:pt idx="4">
                  <c:v>Sportlots</c:v>
                </c:pt>
                <c:pt idx="5">
                  <c:v>Instagram</c:v>
                </c:pt>
                <c:pt idx="6">
                  <c:v>Blowout </c:v>
                </c:pt>
                <c:pt idx="7">
                  <c:v>WhatNot</c:v>
                </c:pt>
                <c:pt idx="8">
                  <c:v>Other</c:v>
                </c:pt>
              </c:strCache>
            </c:strRef>
          </c:cat>
          <c:val>
            <c:numRef>
              <c:f>'Card Costs + Results'!$N$5:$N$13</c:f>
              <c:numCache>
                <c:formatCode>General</c:formatCode>
                <c:ptCount val="9"/>
                <c:pt idx="0">
                  <c:v>1</c:v>
                </c:pt>
                <c:pt idx="1">
                  <c:v>4</c:v>
                </c:pt>
                <c:pt idx="2">
                  <c:v>4</c:v>
                </c:pt>
                <c:pt idx="3">
                  <c:v>4</c:v>
                </c:pt>
                <c:pt idx="4">
                  <c:v>4</c:v>
                </c:pt>
                <c:pt idx="5">
                  <c:v>3</c:v>
                </c:pt>
                <c:pt idx="6">
                  <c:v>4</c:v>
                </c:pt>
                <c:pt idx="7">
                  <c:v>4</c:v>
                </c:pt>
                <c:pt idx="8">
                  <c:v>2</c:v>
                </c:pt>
              </c:numCache>
            </c:numRef>
          </c:val>
          <c:extLst>
            <c:ext xmlns:c16="http://schemas.microsoft.com/office/drawing/2014/chart" uri="{C3380CC4-5D6E-409C-BE32-E72D297353CC}">
              <c16:uniqueId val="{00000025-C501-4196-B48C-E14999E63F1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xdr:colOff>
      <xdr:row>13</xdr:row>
      <xdr:rowOff>22860</xdr:rowOff>
    </xdr:from>
    <xdr:to>
      <xdr:col>10</xdr:col>
      <xdr:colOff>541020</xdr:colOff>
      <xdr:row>32</xdr:row>
      <xdr:rowOff>171450</xdr:rowOff>
    </xdr:to>
    <xdr:graphicFrame macro="">
      <xdr:nvGraphicFramePr>
        <xdr:cNvPr id="2" name="Chart 1">
          <a:extLst>
            <a:ext uri="{FF2B5EF4-FFF2-40B4-BE49-F238E27FC236}">
              <a16:creationId xmlns:a16="http://schemas.microsoft.com/office/drawing/2014/main" id="{10442198-FCD9-4E62-908E-12F860228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22860</xdr:colOff>
      <xdr:row>13</xdr:row>
      <xdr:rowOff>15240</xdr:rowOff>
    </xdr:from>
    <xdr:to>
      <xdr:col>20</xdr:col>
      <xdr:colOff>571500</xdr:colOff>
      <xdr:row>32</xdr:row>
      <xdr:rowOff>171450</xdr:rowOff>
    </xdr:to>
    <xdr:graphicFrame macro="">
      <xdr:nvGraphicFramePr>
        <xdr:cNvPr id="3" name="Chart 2">
          <a:extLst>
            <a:ext uri="{FF2B5EF4-FFF2-40B4-BE49-F238E27FC236}">
              <a16:creationId xmlns:a16="http://schemas.microsoft.com/office/drawing/2014/main" id="{1800004A-47F8-4737-9131-40FA9DA86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60960</xdr:colOff>
      <xdr:row>1</xdr:row>
      <xdr:rowOff>38100</xdr:rowOff>
    </xdr:from>
    <xdr:to>
      <xdr:col>10</xdr:col>
      <xdr:colOff>556260</xdr:colOff>
      <xdr:row>12</xdr:row>
      <xdr:rowOff>137160</xdr:rowOff>
    </xdr:to>
    <xdr:graphicFrame macro="">
      <xdr:nvGraphicFramePr>
        <xdr:cNvPr id="4" name="Chart 3">
          <a:extLst>
            <a:ext uri="{FF2B5EF4-FFF2-40B4-BE49-F238E27FC236}">
              <a16:creationId xmlns:a16="http://schemas.microsoft.com/office/drawing/2014/main" id="{02C07E44-4B75-420B-BDD4-7938A22FC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30480</xdr:colOff>
      <xdr:row>1</xdr:row>
      <xdr:rowOff>22860</xdr:rowOff>
    </xdr:from>
    <xdr:to>
      <xdr:col>20</xdr:col>
      <xdr:colOff>594360</xdr:colOff>
      <xdr:row>12</xdr:row>
      <xdr:rowOff>175260</xdr:rowOff>
    </xdr:to>
    <xdr:graphicFrame macro="">
      <xdr:nvGraphicFramePr>
        <xdr:cNvPr id="5" name="Chart 4">
          <a:extLst>
            <a:ext uri="{FF2B5EF4-FFF2-40B4-BE49-F238E27FC236}">
              <a16:creationId xmlns:a16="http://schemas.microsoft.com/office/drawing/2014/main" id="{824C02E2-84BF-4205-87C1-EF85DE216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28576</xdr:colOff>
      <xdr:row>33</xdr:row>
      <xdr:rowOff>38099</xdr:rowOff>
    </xdr:from>
    <xdr:to>
      <xdr:col>16</xdr:col>
      <xdr:colOff>552450</xdr:colOff>
      <xdr:row>56</xdr:row>
      <xdr:rowOff>133349</xdr:rowOff>
    </xdr:to>
    <xdr:graphicFrame macro="">
      <xdr:nvGraphicFramePr>
        <xdr:cNvPr id="6" name="Chart 5">
          <a:extLst>
            <a:ext uri="{FF2B5EF4-FFF2-40B4-BE49-F238E27FC236}">
              <a16:creationId xmlns:a16="http://schemas.microsoft.com/office/drawing/2014/main" id="{2698F7FD-FB08-49BD-AC4B-073C53D7D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05FC-928D-4A70-914B-7B878CA5D60F}">
  <dimension ref="B3:G24"/>
  <sheetViews>
    <sheetView showGridLines="0" workbookViewId="0">
      <selection activeCell="B12" sqref="B12:G12"/>
    </sheetView>
  </sheetViews>
  <sheetFormatPr defaultRowHeight="14.4" x14ac:dyDescent="0.3"/>
  <sheetData>
    <row r="3" spans="2:7" ht="15" customHeight="1" x14ac:dyDescent="0.3">
      <c r="B3" s="156" t="s">
        <v>56</v>
      </c>
      <c r="C3" s="156"/>
      <c r="D3" s="156"/>
      <c r="E3" s="156"/>
      <c r="F3" s="156"/>
      <c r="G3" s="156"/>
    </row>
    <row r="4" spans="2:7" x14ac:dyDescent="0.3">
      <c r="B4" s="156"/>
      <c r="C4" s="156"/>
      <c r="D4" s="156"/>
      <c r="E4" s="156"/>
      <c r="F4" s="156"/>
      <c r="G4" s="156"/>
    </row>
    <row r="5" spans="2:7" x14ac:dyDescent="0.3">
      <c r="B5" s="156"/>
      <c r="C5" s="156"/>
      <c r="D5" s="156"/>
      <c r="E5" s="156"/>
      <c r="F5" s="156"/>
      <c r="G5" s="156"/>
    </row>
    <row r="6" spans="2:7" x14ac:dyDescent="0.3">
      <c r="B6" s="156"/>
      <c r="C6" s="156"/>
      <c r="D6" s="156"/>
      <c r="E6" s="156"/>
      <c r="F6" s="156"/>
      <c r="G6" s="156"/>
    </row>
    <row r="7" spans="2:7" x14ac:dyDescent="0.3">
      <c r="B7" s="156"/>
      <c r="C7" s="156"/>
      <c r="D7" s="156"/>
      <c r="E7" s="156"/>
      <c r="F7" s="156"/>
      <c r="G7" s="156"/>
    </row>
    <row r="8" spans="2:7" x14ac:dyDescent="0.3">
      <c r="B8" s="156"/>
      <c r="C8" s="156"/>
      <c r="D8" s="156"/>
      <c r="E8" s="156"/>
      <c r="F8" s="156"/>
      <c r="G8" s="156"/>
    </row>
    <row r="9" spans="2:7" x14ac:dyDescent="0.3">
      <c r="B9" s="42"/>
      <c r="C9" s="42"/>
      <c r="D9" s="42"/>
      <c r="E9" s="42"/>
      <c r="F9" s="42"/>
      <c r="G9" s="42"/>
    </row>
    <row r="10" spans="2:7" x14ac:dyDescent="0.3">
      <c r="B10" s="157" t="s">
        <v>79</v>
      </c>
      <c r="C10" s="157"/>
      <c r="D10" s="157"/>
      <c r="E10" s="157"/>
      <c r="F10" s="157"/>
      <c r="G10" s="157"/>
    </row>
    <row r="11" spans="2:7" x14ac:dyDescent="0.3">
      <c r="B11" s="43"/>
      <c r="C11" s="43"/>
      <c r="D11" s="43"/>
      <c r="E11" s="43"/>
      <c r="F11" s="43"/>
      <c r="G11" s="43"/>
    </row>
    <row r="12" spans="2:7" x14ac:dyDescent="0.3">
      <c r="B12" s="159" t="s">
        <v>85</v>
      </c>
      <c r="C12" s="159"/>
      <c r="D12" s="159"/>
      <c r="E12" s="159"/>
      <c r="F12" s="159"/>
      <c r="G12" s="159"/>
    </row>
    <row r="13" spans="2:7" x14ac:dyDescent="0.3">
      <c r="B13" s="158" t="s">
        <v>84</v>
      </c>
      <c r="C13" s="158"/>
      <c r="D13" s="158"/>
      <c r="E13" s="158"/>
      <c r="F13" s="158"/>
      <c r="G13" s="158"/>
    </row>
    <row r="14" spans="2:7" x14ac:dyDescent="0.3">
      <c r="B14" s="158"/>
      <c r="C14" s="158"/>
      <c r="D14" s="158"/>
      <c r="E14" s="158"/>
      <c r="F14" s="158"/>
      <c r="G14" s="158"/>
    </row>
    <row r="15" spans="2:7" x14ac:dyDescent="0.3">
      <c r="B15" s="158"/>
      <c r="C15" s="158"/>
      <c r="D15" s="158"/>
      <c r="E15" s="158"/>
      <c r="F15" s="158"/>
      <c r="G15" s="158"/>
    </row>
    <row r="16" spans="2:7" x14ac:dyDescent="0.3">
      <c r="B16" s="158"/>
      <c r="C16" s="158"/>
      <c r="D16" s="158"/>
      <c r="E16" s="158"/>
      <c r="F16" s="158"/>
      <c r="G16" s="158"/>
    </row>
    <row r="17" spans="2:7" x14ac:dyDescent="0.3">
      <c r="B17" s="158"/>
      <c r="C17" s="158"/>
      <c r="D17" s="158"/>
      <c r="E17" s="158"/>
      <c r="F17" s="158"/>
      <c r="G17" s="158"/>
    </row>
    <row r="18" spans="2:7" x14ac:dyDescent="0.3">
      <c r="B18" s="158"/>
      <c r="C18" s="158"/>
      <c r="D18" s="158"/>
      <c r="E18" s="158"/>
      <c r="F18" s="158"/>
      <c r="G18" s="158"/>
    </row>
    <row r="19" spans="2:7" x14ac:dyDescent="0.3">
      <c r="B19" s="158"/>
      <c r="C19" s="158"/>
      <c r="D19" s="158"/>
      <c r="E19" s="158"/>
      <c r="F19" s="158"/>
      <c r="G19" s="158"/>
    </row>
    <row r="20" spans="2:7" x14ac:dyDescent="0.3">
      <c r="B20" s="158" t="s">
        <v>57</v>
      </c>
      <c r="C20" s="158"/>
      <c r="D20" s="158"/>
      <c r="E20" s="158"/>
      <c r="F20" s="158"/>
      <c r="G20" s="158"/>
    </row>
    <row r="21" spans="2:7" x14ac:dyDescent="0.3">
      <c r="B21" s="158"/>
      <c r="C21" s="158"/>
      <c r="D21" s="158"/>
      <c r="E21" s="158"/>
      <c r="F21" s="158"/>
      <c r="G21" s="158"/>
    </row>
    <row r="22" spans="2:7" x14ac:dyDescent="0.3">
      <c r="B22" s="158"/>
      <c r="C22" s="158"/>
      <c r="D22" s="158"/>
      <c r="E22" s="158"/>
      <c r="F22" s="158"/>
      <c r="G22" s="158"/>
    </row>
    <row r="23" spans="2:7" x14ac:dyDescent="0.3">
      <c r="B23" s="158"/>
      <c r="C23" s="158"/>
      <c r="D23" s="158"/>
      <c r="E23" s="158"/>
      <c r="F23" s="158"/>
      <c r="G23" s="158"/>
    </row>
    <row r="24" spans="2:7" x14ac:dyDescent="0.3">
      <c r="B24" s="158"/>
      <c r="C24" s="158"/>
      <c r="D24" s="158"/>
      <c r="E24" s="158"/>
      <c r="F24" s="158"/>
      <c r="G24" s="158"/>
    </row>
  </sheetData>
  <mergeCells count="5">
    <mergeCell ref="B3:G8"/>
    <mergeCell ref="B10:G10"/>
    <mergeCell ref="B13:G19"/>
    <mergeCell ref="B20:G24"/>
    <mergeCell ref="B12:G1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2ACD-D2FC-45E3-BAE4-8707D7BDCBCA}">
  <dimension ref="B1:Y57"/>
  <sheetViews>
    <sheetView showGridLines="0" zoomScale="80" zoomScaleNormal="80" workbookViewId="0">
      <selection activeCell="U44" sqref="U44"/>
    </sheetView>
  </sheetViews>
  <sheetFormatPr defaultRowHeight="14.4" x14ac:dyDescent="0.3"/>
  <cols>
    <col min="24" max="25" width="12.109375" bestFit="1" customWidth="1"/>
  </cols>
  <sheetData>
    <row r="1" spans="2:25" ht="15" thickBot="1" x14ac:dyDescent="0.35"/>
    <row r="2" spans="2:25" x14ac:dyDescent="0.3">
      <c r="B2" s="126"/>
      <c r="C2" s="127"/>
      <c r="D2" s="127"/>
      <c r="E2" s="127"/>
      <c r="F2" s="127"/>
      <c r="G2" s="127"/>
      <c r="H2" s="127"/>
      <c r="I2" s="127"/>
      <c r="J2" s="127"/>
      <c r="K2" s="127"/>
      <c r="L2" s="126"/>
      <c r="M2" s="127"/>
      <c r="N2" s="127"/>
      <c r="O2" s="127"/>
      <c r="P2" s="127"/>
      <c r="Q2" s="127"/>
      <c r="R2" s="127"/>
      <c r="S2" s="127"/>
      <c r="T2" s="127"/>
      <c r="U2" s="128"/>
      <c r="V2" s="166" t="s">
        <v>100</v>
      </c>
      <c r="W2" s="167"/>
      <c r="X2" s="167"/>
      <c r="Y2" s="168"/>
    </row>
    <row r="3" spans="2:25" ht="15" thickBot="1" x14ac:dyDescent="0.35">
      <c r="B3" s="129"/>
      <c r="L3" s="129"/>
      <c r="U3" s="130"/>
      <c r="V3" s="169"/>
      <c r="W3" s="170"/>
      <c r="X3" s="170"/>
      <c r="Y3" s="171"/>
    </row>
    <row r="4" spans="2:25" x14ac:dyDescent="0.3">
      <c r="B4" s="129"/>
      <c r="L4" s="129"/>
      <c r="U4" s="130"/>
      <c r="V4" s="126"/>
      <c r="W4" s="127"/>
      <c r="X4" s="160" t="s">
        <v>28</v>
      </c>
      <c r="Y4" s="162" t="s">
        <v>29</v>
      </c>
    </row>
    <row r="5" spans="2:25" x14ac:dyDescent="0.3">
      <c r="B5" s="129"/>
      <c r="L5" s="129"/>
      <c r="U5" s="130"/>
      <c r="V5" s="129"/>
      <c r="X5" s="161"/>
      <c r="Y5" s="163"/>
    </row>
    <row r="6" spans="2:25" x14ac:dyDescent="0.3">
      <c r="B6" s="129"/>
      <c r="L6" s="129"/>
      <c r="U6" s="130"/>
      <c r="V6" s="172" t="s">
        <v>66</v>
      </c>
      <c r="W6" s="173"/>
      <c r="X6" s="137">
        <f>'Sales by Day'!F3</f>
        <v>349.99</v>
      </c>
      <c r="Y6" s="140">
        <f>'Sales by Day'!G3</f>
        <v>71.140000000000015</v>
      </c>
    </row>
    <row r="7" spans="2:25" x14ac:dyDescent="0.3">
      <c r="B7" s="129"/>
      <c r="L7" s="129"/>
      <c r="U7" s="130"/>
      <c r="V7" s="136"/>
      <c r="W7" s="135"/>
      <c r="X7" s="138"/>
      <c r="Y7" s="139"/>
    </row>
    <row r="8" spans="2:25" x14ac:dyDescent="0.3">
      <c r="B8" s="129"/>
      <c r="L8" s="129"/>
      <c r="U8" s="130"/>
      <c r="V8" s="172" t="s">
        <v>67</v>
      </c>
      <c r="W8" s="173"/>
      <c r="X8" s="137">
        <f>'Sales by Day'!O3</f>
        <v>0</v>
      </c>
      <c r="Y8" s="140">
        <f>'Sales by Day'!P3</f>
        <v>0</v>
      </c>
    </row>
    <row r="9" spans="2:25" x14ac:dyDescent="0.3">
      <c r="B9" s="129"/>
      <c r="L9" s="129"/>
      <c r="U9" s="130"/>
      <c r="V9" s="136"/>
      <c r="W9" s="135"/>
      <c r="X9" s="138"/>
      <c r="Y9" s="139"/>
    </row>
    <row r="10" spans="2:25" x14ac:dyDescent="0.3">
      <c r="B10" s="129"/>
      <c r="L10" s="129"/>
      <c r="U10" s="130"/>
      <c r="V10" s="172" t="s">
        <v>93</v>
      </c>
      <c r="W10" s="173"/>
      <c r="X10" s="137">
        <f>'Sales by Day'!X3</f>
        <v>30</v>
      </c>
      <c r="Y10" s="140">
        <f>'Sales by Day'!Y3</f>
        <v>22.75</v>
      </c>
    </row>
    <row r="11" spans="2:25" x14ac:dyDescent="0.3">
      <c r="B11" s="129"/>
      <c r="L11" s="129"/>
      <c r="U11" s="130"/>
      <c r="V11" s="136"/>
      <c r="W11" s="135"/>
      <c r="X11" s="138"/>
      <c r="Y11" s="139"/>
    </row>
    <row r="12" spans="2:25" x14ac:dyDescent="0.3">
      <c r="B12" s="129"/>
      <c r="L12" s="129"/>
      <c r="U12" s="130"/>
      <c r="V12" s="172" t="s">
        <v>69</v>
      </c>
      <c r="W12" s="173"/>
      <c r="X12" s="137">
        <f>'Sales by Day'!AG3</f>
        <v>0</v>
      </c>
      <c r="Y12" s="140">
        <f>'Sales by Day'!AH3</f>
        <v>0</v>
      </c>
    </row>
    <row r="13" spans="2:25" ht="15" thickBot="1" x14ac:dyDescent="0.35">
      <c r="B13" s="131"/>
      <c r="C13" s="132"/>
      <c r="D13" s="132"/>
      <c r="E13" s="132"/>
      <c r="F13" s="132"/>
      <c r="G13" s="132"/>
      <c r="H13" s="132"/>
      <c r="I13" s="132"/>
      <c r="J13" s="132"/>
      <c r="K13" s="132"/>
      <c r="L13" s="131"/>
      <c r="M13" s="132"/>
      <c r="N13" s="132"/>
      <c r="O13" s="132"/>
      <c r="P13" s="132"/>
      <c r="Q13" s="132"/>
      <c r="R13" s="132"/>
      <c r="S13" s="132"/>
      <c r="T13" s="132"/>
      <c r="U13" s="133"/>
      <c r="V13" s="136"/>
      <c r="W13" s="135"/>
      <c r="X13" s="138"/>
      <c r="Y13" s="139"/>
    </row>
    <row r="14" spans="2:25" x14ac:dyDescent="0.3">
      <c r="B14" s="129"/>
      <c r="K14" s="130"/>
      <c r="L14" s="129"/>
      <c r="U14" s="130"/>
      <c r="V14" s="172" t="s">
        <v>94</v>
      </c>
      <c r="W14" s="173"/>
      <c r="X14" s="137">
        <f>'Sales by Day'!AP3</f>
        <v>0</v>
      </c>
      <c r="Y14" s="140">
        <f>'Sales by Day'!AQ3</f>
        <v>0</v>
      </c>
    </row>
    <row r="15" spans="2:25" x14ac:dyDescent="0.3">
      <c r="B15" s="129"/>
      <c r="K15" s="130"/>
      <c r="L15" s="129"/>
      <c r="U15" s="130"/>
      <c r="V15" s="136"/>
      <c r="W15" s="135"/>
      <c r="X15" s="138"/>
      <c r="Y15" s="139"/>
    </row>
    <row r="16" spans="2:25" x14ac:dyDescent="0.3">
      <c r="B16" s="129"/>
      <c r="K16" s="130"/>
      <c r="L16" s="129"/>
      <c r="U16" s="130"/>
      <c r="V16" s="172" t="s">
        <v>95</v>
      </c>
      <c r="W16" s="173"/>
      <c r="X16" s="137">
        <f>'Sales by Day'!AY3</f>
        <v>0</v>
      </c>
      <c r="Y16" s="140">
        <f>'Sales by Day'!AZ3</f>
        <v>0</v>
      </c>
    </row>
    <row r="17" spans="2:25" x14ac:dyDescent="0.3">
      <c r="B17" s="129"/>
      <c r="K17" s="130"/>
      <c r="L17" s="129"/>
      <c r="U17" s="130"/>
      <c r="V17" s="136"/>
      <c r="W17" s="135"/>
      <c r="X17" s="138"/>
      <c r="Y17" s="139"/>
    </row>
    <row r="18" spans="2:25" x14ac:dyDescent="0.3">
      <c r="B18" s="129"/>
      <c r="K18" s="130"/>
      <c r="L18" s="129"/>
      <c r="U18" s="130"/>
      <c r="V18" s="172" t="s">
        <v>72</v>
      </c>
      <c r="W18" s="173"/>
      <c r="X18" s="137">
        <f>'Sales by Day'!F39</f>
        <v>0</v>
      </c>
      <c r="Y18" s="140">
        <f>'Sales by Day'!G39</f>
        <v>0</v>
      </c>
    </row>
    <row r="19" spans="2:25" x14ac:dyDescent="0.3">
      <c r="B19" s="129"/>
      <c r="K19" s="130"/>
      <c r="L19" s="129"/>
      <c r="U19" s="130"/>
      <c r="V19" s="136"/>
      <c r="W19" s="135"/>
      <c r="X19" s="138"/>
      <c r="Y19" s="139"/>
    </row>
    <row r="20" spans="2:25" x14ac:dyDescent="0.3">
      <c r="B20" s="129"/>
      <c r="K20" s="130"/>
      <c r="L20" s="129"/>
      <c r="U20" s="130"/>
      <c r="V20" s="172" t="s">
        <v>73</v>
      </c>
      <c r="W20" s="173"/>
      <c r="X20" s="137">
        <f>'Sales by Day'!O39</f>
        <v>0</v>
      </c>
      <c r="Y20" s="140">
        <f>'Sales by Day'!P39</f>
        <v>0</v>
      </c>
    </row>
    <row r="21" spans="2:25" x14ac:dyDescent="0.3">
      <c r="B21" s="129"/>
      <c r="K21" s="130"/>
      <c r="L21" s="129"/>
      <c r="U21" s="130"/>
      <c r="V21" s="136"/>
      <c r="W21" s="135"/>
      <c r="X21" s="138"/>
      <c r="Y21" s="139"/>
    </row>
    <row r="22" spans="2:25" x14ac:dyDescent="0.3">
      <c r="B22" s="129"/>
      <c r="K22" s="130"/>
      <c r="L22" s="129"/>
      <c r="U22" s="130"/>
      <c r="V22" s="172" t="s">
        <v>74</v>
      </c>
      <c r="W22" s="173"/>
      <c r="X22" s="137">
        <f>'Sales by Day'!X39</f>
        <v>0</v>
      </c>
      <c r="Y22" s="140">
        <f>'Sales by Day'!Y39</f>
        <v>0</v>
      </c>
    </row>
    <row r="23" spans="2:25" x14ac:dyDescent="0.3">
      <c r="B23" s="129"/>
      <c r="K23" s="130"/>
      <c r="L23" s="129"/>
      <c r="U23" s="130"/>
      <c r="V23" s="136"/>
      <c r="W23" s="135"/>
      <c r="X23" s="138"/>
      <c r="Y23" s="139"/>
    </row>
    <row r="24" spans="2:25" x14ac:dyDescent="0.3">
      <c r="B24" s="129"/>
      <c r="K24" s="130"/>
      <c r="L24" s="129"/>
      <c r="U24" s="130"/>
      <c r="V24" s="172" t="s">
        <v>75</v>
      </c>
      <c r="W24" s="173"/>
      <c r="X24" s="137">
        <f>'Sales by Day'!AG39</f>
        <v>0</v>
      </c>
      <c r="Y24" s="140">
        <f>'Sales by Day'!AH39</f>
        <v>0</v>
      </c>
    </row>
    <row r="25" spans="2:25" x14ac:dyDescent="0.3">
      <c r="B25" s="129"/>
      <c r="K25" s="130"/>
      <c r="L25" s="129"/>
      <c r="U25" s="130"/>
      <c r="V25" s="136"/>
      <c r="W25" s="135"/>
      <c r="X25" s="138"/>
      <c r="Y25" s="139"/>
    </row>
    <row r="26" spans="2:25" x14ac:dyDescent="0.3">
      <c r="B26" s="129"/>
      <c r="K26" s="130"/>
      <c r="L26" s="129"/>
      <c r="U26" s="130"/>
      <c r="V26" s="172" t="s">
        <v>76</v>
      </c>
      <c r="W26" s="173"/>
      <c r="X26" s="137">
        <f>'Sales by Day'!AY39</f>
        <v>0</v>
      </c>
      <c r="Y26" s="140">
        <f>'Sales by Day'!AZ39</f>
        <v>0</v>
      </c>
    </row>
    <row r="27" spans="2:25" x14ac:dyDescent="0.3">
      <c r="B27" s="129"/>
      <c r="K27" s="130"/>
      <c r="L27" s="129"/>
      <c r="U27" s="130"/>
      <c r="V27" s="136"/>
      <c r="W27" s="135"/>
      <c r="X27" s="138"/>
      <c r="Y27" s="139"/>
    </row>
    <row r="28" spans="2:25" ht="15" thickBot="1" x14ac:dyDescent="0.35">
      <c r="B28" s="129"/>
      <c r="K28" s="130"/>
      <c r="L28" s="129"/>
      <c r="U28" s="130"/>
      <c r="V28" s="172" t="s">
        <v>77</v>
      </c>
      <c r="W28" s="173"/>
      <c r="X28" s="137">
        <f>'Sales by Day'!AY39</f>
        <v>0</v>
      </c>
      <c r="Y28" s="140">
        <f>'Sales by Day'!AZ39</f>
        <v>0</v>
      </c>
    </row>
    <row r="29" spans="2:25" ht="15.6" x14ac:dyDescent="0.3">
      <c r="B29" s="129"/>
      <c r="K29" s="130"/>
      <c r="L29" s="129"/>
      <c r="U29" s="130"/>
      <c r="V29" s="164" t="s">
        <v>12</v>
      </c>
      <c r="W29" s="165"/>
      <c r="X29" s="143">
        <f>SUM(X6:X28)</f>
        <v>379.99</v>
      </c>
      <c r="Y29" s="144">
        <f>SUM(Y6:Y28)</f>
        <v>93.890000000000015</v>
      </c>
    </row>
    <row r="30" spans="2:25" ht="15.6" x14ac:dyDescent="0.3">
      <c r="B30" s="129"/>
      <c r="K30" s="130"/>
      <c r="L30" s="129"/>
      <c r="U30" s="130"/>
      <c r="V30" s="145"/>
      <c r="W30" s="146"/>
      <c r="X30" s="146"/>
      <c r="Y30" s="147"/>
    </row>
    <row r="31" spans="2:25" ht="15.6" x14ac:dyDescent="0.3">
      <c r="B31" s="129"/>
      <c r="K31" s="130"/>
      <c r="L31" s="129"/>
      <c r="U31" s="130"/>
      <c r="V31" s="174" t="s">
        <v>101</v>
      </c>
      <c r="W31" s="175"/>
      <c r="X31" s="175"/>
      <c r="Y31" s="148">
        <f>'Card Costs + Results'!N37</f>
        <v>99.99</v>
      </c>
    </row>
    <row r="32" spans="2:25" ht="15.6" x14ac:dyDescent="0.3">
      <c r="B32" s="129"/>
      <c r="K32" s="130"/>
      <c r="L32" s="129"/>
      <c r="U32" s="130"/>
      <c r="V32" s="145"/>
      <c r="W32" s="146"/>
      <c r="X32" s="146"/>
      <c r="Y32" s="147"/>
    </row>
    <row r="33" spans="2:25" ht="16.2" thickBot="1" x14ac:dyDescent="0.35">
      <c r="B33" s="131"/>
      <c r="C33" s="132"/>
      <c r="D33" s="132"/>
      <c r="E33" s="132"/>
      <c r="F33" s="132"/>
      <c r="G33" s="132"/>
      <c r="H33" s="132"/>
      <c r="I33" s="132"/>
      <c r="J33" s="132"/>
      <c r="K33" s="133"/>
      <c r="L33" s="131"/>
      <c r="M33" s="132"/>
      <c r="N33" s="132"/>
      <c r="O33" s="132"/>
      <c r="P33" s="132"/>
      <c r="Q33" s="132"/>
      <c r="R33" s="132"/>
      <c r="S33" s="132"/>
      <c r="T33" s="132"/>
      <c r="U33" s="133"/>
      <c r="V33" s="176" t="s">
        <v>102</v>
      </c>
      <c r="W33" s="177"/>
      <c r="X33" s="177"/>
      <c r="Y33" s="149">
        <f>SUM(Y29-Y31)</f>
        <v>-6.0999999999999801</v>
      </c>
    </row>
    <row r="34" spans="2:25" x14ac:dyDescent="0.3">
      <c r="F34" s="126"/>
      <c r="G34" s="127"/>
      <c r="H34" s="127"/>
      <c r="I34" s="127"/>
      <c r="J34" s="127"/>
      <c r="K34" s="127"/>
      <c r="L34" s="127"/>
      <c r="M34" s="127"/>
      <c r="N34" s="127"/>
      <c r="O34" s="127"/>
      <c r="P34" s="127"/>
      <c r="Q34" s="128"/>
    </row>
    <row r="35" spans="2:25" x14ac:dyDescent="0.3">
      <c r="F35" s="129"/>
      <c r="Q35" s="130"/>
    </row>
    <row r="36" spans="2:25" x14ac:dyDescent="0.3">
      <c r="F36" s="129"/>
      <c r="Q36" s="130"/>
    </row>
    <row r="37" spans="2:25" x14ac:dyDescent="0.3">
      <c r="F37" s="129"/>
      <c r="Q37" s="130"/>
    </row>
    <row r="38" spans="2:25" x14ac:dyDescent="0.3">
      <c r="F38" s="129"/>
      <c r="Q38" s="130"/>
    </row>
    <row r="39" spans="2:25" x14ac:dyDescent="0.3">
      <c r="F39" s="129"/>
      <c r="Q39" s="130"/>
    </row>
    <row r="40" spans="2:25" x14ac:dyDescent="0.3">
      <c r="F40" s="129"/>
      <c r="Q40" s="130"/>
    </row>
    <row r="41" spans="2:25" x14ac:dyDescent="0.3">
      <c r="F41" s="129"/>
      <c r="Q41" s="130"/>
    </row>
    <row r="42" spans="2:25" x14ac:dyDescent="0.3">
      <c r="F42" s="129"/>
      <c r="Q42" s="130"/>
    </row>
    <row r="43" spans="2:25" x14ac:dyDescent="0.3">
      <c r="F43" s="129"/>
      <c r="Q43" s="130"/>
    </row>
    <row r="44" spans="2:25" x14ac:dyDescent="0.3">
      <c r="F44" s="129"/>
      <c r="Q44" s="130"/>
    </row>
    <row r="45" spans="2:25" x14ac:dyDescent="0.3">
      <c r="F45" s="129"/>
      <c r="Q45" s="130"/>
    </row>
    <row r="46" spans="2:25" x14ac:dyDescent="0.3">
      <c r="F46" s="129"/>
      <c r="Q46" s="130"/>
    </row>
    <row r="47" spans="2:25" x14ac:dyDescent="0.3">
      <c r="F47" s="129"/>
      <c r="Q47" s="130"/>
    </row>
    <row r="48" spans="2:25" x14ac:dyDescent="0.3">
      <c r="F48" s="129"/>
      <c r="Q48" s="130"/>
    </row>
    <row r="49" spans="6:17" x14ac:dyDescent="0.3">
      <c r="F49" s="129"/>
      <c r="Q49" s="130"/>
    </row>
    <row r="50" spans="6:17" x14ac:dyDescent="0.3">
      <c r="F50" s="129"/>
      <c r="Q50" s="130"/>
    </row>
    <row r="51" spans="6:17" x14ac:dyDescent="0.3">
      <c r="F51" s="129"/>
      <c r="Q51" s="130"/>
    </row>
    <row r="52" spans="6:17" x14ac:dyDescent="0.3">
      <c r="F52" s="129"/>
      <c r="Q52" s="130"/>
    </row>
    <row r="53" spans="6:17" x14ac:dyDescent="0.3">
      <c r="F53" s="129"/>
      <c r="Q53" s="130"/>
    </row>
    <row r="54" spans="6:17" x14ac:dyDescent="0.3">
      <c r="F54" s="129"/>
      <c r="Q54" s="130"/>
    </row>
    <row r="55" spans="6:17" x14ac:dyDescent="0.3">
      <c r="F55" s="129"/>
      <c r="Q55" s="130"/>
    </row>
    <row r="56" spans="6:17" x14ac:dyDescent="0.3">
      <c r="F56" s="129"/>
      <c r="Q56" s="130"/>
    </row>
    <row r="57" spans="6:17" ht="15" thickBot="1" x14ac:dyDescent="0.35">
      <c r="F57" s="131"/>
      <c r="G57" s="132"/>
      <c r="H57" s="132"/>
      <c r="I57" s="132"/>
      <c r="J57" s="132"/>
      <c r="K57" s="132"/>
      <c r="L57" s="132"/>
      <c r="M57" s="132"/>
      <c r="N57" s="132"/>
      <c r="O57" s="132"/>
      <c r="P57" s="132"/>
      <c r="Q57" s="133"/>
    </row>
  </sheetData>
  <mergeCells count="18">
    <mergeCell ref="V31:X31"/>
    <mergeCell ref="V33:X33"/>
    <mergeCell ref="V10:W10"/>
    <mergeCell ref="V8:W8"/>
    <mergeCell ref="V6:W6"/>
    <mergeCell ref="X4:X5"/>
    <mergeCell ref="Y4:Y5"/>
    <mergeCell ref="V29:W29"/>
    <mergeCell ref="V2:Y3"/>
    <mergeCell ref="V28:W28"/>
    <mergeCell ref="V26:W26"/>
    <mergeCell ref="V24:W24"/>
    <mergeCell ref="V22:W22"/>
    <mergeCell ref="V20:W20"/>
    <mergeCell ref="V18:W18"/>
    <mergeCell ref="V16:W16"/>
    <mergeCell ref="V14:W14"/>
    <mergeCell ref="V12:W12"/>
  </mergeCells>
  <phoneticPr fontId="1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7F22-0219-4D1C-AF5D-809226F157C3}">
  <dimension ref="B1:BB72"/>
  <sheetViews>
    <sheetView showGridLines="0" topLeftCell="AE32" zoomScale="80" zoomScaleNormal="80" workbookViewId="0">
      <selection activeCell="F9" sqref="F9"/>
    </sheetView>
  </sheetViews>
  <sheetFormatPr defaultColWidth="9.109375" defaultRowHeight="14.4" x14ac:dyDescent="0.3"/>
  <cols>
    <col min="1" max="1" width="9.109375" style="48"/>
    <col min="2" max="2" width="12.6640625" style="48" bestFit="1" customWidth="1"/>
    <col min="3" max="3" width="10.5546875" style="48" bestFit="1" customWidth="1"/>
    <col min="4" max="9" width="11.6640625" style="48" customWidth="1"/>
    <col min="10" max="10" width="9.109375" style="48"/>
    <col min="11" max="11" width="12.6640625" style="48" bestFit="1" customWidth="1"/>
    <col min="12" max="18" width="11.44140625" style="48" customWidth="1"/>
    <col min="19" max="19" width="9.109375" style="48"/>
    <col min="20" max="20" width="12.6640625" style="48" bestFit="1" customWidth="1"/>
    <col min="21" max="27" width="11.44140625" style="48" customWidth="1"/>
    <col min="28" max="28" width="9.109375" style="48"/>
    <col min="29" max="29" width="12.6640625" style="48" bestFit="1" customWidth="1"/>
    <col min="30" max="36" width="11.44140625" style="48" customWidth="1"/>
    <col min="37" max="37" width="9.109375" style="48"/>
    <col min="38" max="38" width="12.6640625" style="48" bestFit="1" customWidth="1"/>
    <col min="39" max="45" width="11.44140625" style="48" customWidth="1"/>
    <col min="46" max="46" width="9.109375" style="48"/>
    <col min="47" max="47" width="12.6640625" style="48" bestFit="1" customWidth="1"/>
    <col min="48" max="54" width="11.44140625" style="48" customWidth="1"/>
    <col min="55" max="16384" width="9.109375" style="48"/>
  </cols>
  <sheetData>
    <row r="1" spans="2:54" ht="15" thickBot="1" x14ac:dyDescent="0.35"/>
    <row r="2" spans="2:54" ht="15" thickBot="1" x14ac:dyDescent="0.35">
      <c r="H2" s="189" t="s">
        <v>83</v>
      </c>
      <c r="I2" s="190"/>
      <c r="Q2" s="189" t="s">
        <v>83</v>
      </c>
      <c r="R2" s="190"/>
      <c r="Z2" s="189" t="s">
        <v>83</v>
      </c>
      <c r="AA2" s="190"/>
      <c r="AI2" s="189" t="s">
        <v>83</v>
      </c>
      <c r="AJ2" s="190"/>
      <c r="AR2" s="189" t="s">
        <v>83</v>
      </c>
      <c r="AS2" s="190"/>
      <c r="BA2" s="189" t="s">
        <v>83</v>
      </c>
      <c r="BB2" s="190"/>
    </row>
    <row r="3" spans="2:54" ht="36" customHeight="1" thickBot="1" x14ac:dyDescent="0.35">
      <c r="B3" s="185">
        <v>45292</v>
      </c>
      <c r="C3" s="186"/>
      <c r="D3" s="22">
        <f>SUM(D6:D36)</f>
        <v>900</v>
      </c>
      <c r="E3" s="22">
        <f t="shared" ref="E3:I3" si="0">SUM(E6:E36)</f>
        <v>700</v>
      </c>
      <c r="F3" s="22">
        <f t="shared" si="0"/>
        <v>349.99</v>
      </c>
      <c r="G3" s="22">
        <f t="shared" si="0"/>
        <v>71.140000000000015</v>
      </c>
      <c r="H3" s="22">
        <f t="shared" si="0"/>
        <v>-550.01</v>
      </c>
      <c r="I3" s="23">
        <f t="shared" si="0"/>
        <v>-628.86</v>
      </c>
      <c r="K3" s="185">
        <v>45323</v>
      </c>
      <c r="L3" s="186"/>
      <c r="M3" s="22">
        <f t="shared" ref="M3:R3" si="1">SUM(M6:M33)</f>
        <v>0</v>
      </c>
      <c r="N3" s="22">
        <f t="shared" si="1"/>
        <v>0</v>
      </c>
      <c r="O3" s="22">
        <f t="shared" si="1"/>
        <v>0</v>
      </c>
      <c r="P3" s="22">
        <f t="shared" si="1"/>
        <v>0</v>
      </c>
      <c r="Q3" s="22">
        <f t="shared" si="1"/>
        <v>0</v>
      </c>
      <c r="R3" s="23">
        <f t="shared" si="1"/>
        <v>0</v>
      </c>
      <c r="T3" s="185">
        <v>45352</v>
      </c>
      <c r="U3" s="186"/>
      <c r="V3" s="22">
        <f t="shared" ref="V3:AA3" si="2">SUM(V6:V36)</f>
        <v>0</v>
      </c>
      <c r="W3" s="22">
        <f t="shared" si="2"/>
        <v>0</v>
      </c>
      <c r="X3" s="22">
        <f t="shared" si="2"/>
        <v>30</v>
      </c>
      <c r="Y3" s="22">
        <f t="shared" si="2"/>
        <v>22.75</v>
      </c>
      <c r="Z3" s="22">
        <f t="shared" si="2"/>
        <v>30</v>
      </c>
      <c r="AA3" s="23">
        <f t="shared" si="2"/>
        <v>22.75</v>
      </c>
      <c r="AC3" s="185">
        <v>45383</v>
      </c>
      <c r="AD3" s="186"/>
      <c r="AE3" s="22">
        <f t="shared" ref="AE3:AJ3" si="3">SUM(AE6:AE36)</f>
        <v>0</v>
      </c>
      <c r="AF3" s="22">
        <f t="shared" si="3"/>
        <v>0</v>
      </c>
      <c r="AG3" s="22">
        <f t="shared" si="3"/>
        <v>0</v>
      </c>
      <c r="AH3" s="22">
        <f t="shared" si="3"/>
        <v>0</v>
      </c>
      <c r="AI3" s="22">
        <f t="shared" si="3"/>
        <v>0</v>
      </c>
      <c r="AJ3" s="23">
        <f t="shared" si="3"/>
        <v>0</v>
      </c>
      <c r="AL3" s="185">
        <v>45413</v>
      </c>
      <c r="AM3" s="186"/>
      <c r="AN3" s="22">
        <f t="shared" ref="AN3:AS3" si="4">SUM(AN6:AN36)</f>
        <v>0</v>
      </c>
      <c r="AO3" s="22">
        <f t="shared" si="4"/>
        <v>0</v>
      </c>
      <c r="AP3" s="22">
        <f t="shared" si="4"/>
        <v>0</v>
      </c>
      <c r="AQ3" s="22">
        <f t="shared" si="4"/>
        <v>0</v>
      </c>
      <c r="AR3" s="22">
        <f t="shared" si="4"/>
        <v>0</v>
      </c>
      <c r="AS3" s="23">
        <f t="shared" si="4"/>
        <v>0</v>
      </c>
      <c r="AU3" s="185">
        <v>45444</v>
      </c>
      <c r="AV3" s="186"/>
      <c r="AW3" s="22">
        <f t="shared" ref="AW3:BB3" si="5">SUM(AW6:AW36)</f>
        <v>0</v>
      </c>
      <c r="AX3" s="22">
        <f t="shared" si="5"/>
        <v>0</v>
      </c>
      <c r="AY3" s="22">
        <f t="shared" si="5"/>
        <v>0</v>
      </c>
      <c r="AZ3" s="22">
        <f t="shared" si="5"/>
        <v>0</v>
      </c>
      <c r="BA3" s="22">
        <f t="shared" si="5"/>
        <v>0</v>
      </c>
      <c r="BB3" s="23">
        <f t="shared" si="5"/>
        <v>0</v>
      </c>
    </row>
    <row r="4" spans="2:54" ht="15.75" customHeight="1" thickBot="1" x14ac:dyDescent="0.35">
      <c r="B4" s="187"/>
      <c r="C4" s="188"/>
      <c r="D4" s="178">
        <v>2023</v>
      </c>
      <c r="E4" s="179"/>
      <c r="F4" s="178">
        <v>2024</v>
      </c>
      <c r="G4" s="180"/>
      <c r="H4" s="181" t="s">
        <v>36</v>
      </c>
      <c r="I4" s="183" t="s">
        <v>37</v>
      </c>
      <c r="K4" s="187"/>
      <c r="L4" s="188"/>
      <c r="M4" s="178">
        <v>2023</v>
      </c>
      <c r="N4" s="179"/>
      <c r="O4" s="178">
        <v>2024</v>
      </c>
      <c r="P4" s="180"/>
      <c r="Q4" s="181" t="s">
        <v>36</v>
      </c>
      <c r="R4" s="183" t="s">
        <v>37</v>
      </c>
      <c r="T4" s="187"/>
      <c r="U4" s="188"/>
      <c r="V4" s="178">
        <v>2023</v>
      </c>
      <c r="W4" s="179"/>
      <c r="X4" s="178">
        <v>2024</v>
      </c>
      <c r="Y4" s="180"/>
      <c r="Z4" s="181" t="s">
        <v>36</v>
      </c>
      <c r="AA4" s="183" t="s">
        <v>37</v>
      </c>
      <c r="AC4" s="187"/>
      <c r="AD4" s="188"/>
      <c r="AE4" s="178">
        <v>2023</v>
      </c>
      <c r="AF4" s="179"/>
      <c r="AG4" s="178">
        <v>2024</v>
      </c>
      <c r="AH4" s="180"/>
      <c r="AI4" s="181" t="s">
        <v>36</v>
      </c>
      <c r="AJ4" s="183" t="s">
        <v>37</v>
      </c>
      <c r="AL4" s="187"/>
      <c r="AM4" s="188"/>
      <c r="AN4" s="178">
        <v>2023</v>
      </c>
      <c r="AO4" s="179"/>
      <c r="AP4" s="178">
        <v>2024</v>
      </c>
      <c r="AQ4" s="180"/>
      <c r="AR4" s="181" t="s">
        <v>36</v>
      </c>
      <c r="AS4" s="183" t="s">
        <v>37</v>
      </c>
      <c r="AU4" s="187"/>
      <c r="AV4" s="188"/>
      <c r="AW4" s="178">
        <v>2023</v>
      </c>
      <c r="AX4" s="179"/>
      <c r="AY4" s="178">
        <v>2024</v>
      </c>
      <c r="AZ4" s="180"/>
      <c r="BA4" s="181" t="s">
        <v>36</v>
      </c>
      <c r="BB4" s="183" t="s">
        <v>37</v>
      </c>
    </row>
    <row r="5" spans="2:54" ht="15.75" customHeight="1" thickBot="1" x14ac:dyDescent="0.35">
      <c r="B5" s="187"/>
      <c r="C5" s="188"/>
      <c r="D5" s="17" t="s">
        <v>28</v>
      </c>
      <c r="E5" s="18" t="s">
        <v>29</v>
      </c>
      <c r="F5" s="19" t="s">
        <v>28</v>
      </c>
      <c r="G5" s="20" t="s">
        <v>29</v>
      </c>
      <c r="H5" s="182"/>
      <c r="I5" s="184"/>
      <c r="K5" s="187"/>
      <c r="L5" s="188"/>
      <c r="M5" s="24" t="s">
        <v>28</v>
      </c>
      <c r="N5" s="25" t="s">
        <v>29</v>
      </c>
      <c r="O5" s="85" t="s">
        <v>28</v>
      </c>
      <c r="P5" s="86" t="s">
        <v>29</v>
      </c>
      <c r="Q5" s="191"/>
      <c r="R5" s="192"/>
      <c r="T5" s="187"/>
      <c r="U5" s="188"/>
      <c r="V5" s="24" t="s">
        <v>28</v>
      </c>
      <c r="W5" s="25" t="s">
        <v>29</v>
      </c>
      <c r="X5" s="19" t="s">
        <v>28</v>
      </c>
      <c r="Y5" s="20" t="s">
        <v>29</v>
      </c>
      <c r="Z5" s="191"/>
      <c r="AA5" s="192"/>
      <c r="AC5" s="187"/>
      <c r="AD5" s="188"/>
      <c r="AE5" s="24" t="s">
        <v>28</v>
      </c>
      <c r="AF5" s="25" t="s">
        <v>29</v>
      </c>
      <c r="AG5" s="19" t="s">
        <v>28</v>
      </c>
      <c r="AH5" s="20" t="s">
        <v>29</v>
      </c>
      <c r="AI5" s="191"/>
      <c r="AJ5" s="192"/>
      <c r="AL5" s="187"/>
      <c r="AM5" s="188"/>
      <c r="AN5" s="24" t="s">
        <v>28</v>
      </c>
      <c r="AO5" s="25" t="s">
        <v>29</v>
      </c>
      <c r="AP5" s="19" t="s">
        <v>28</v>
      </c>
      <c r="AQ5" s="20" t="s">
        <v>29</v>
      </c>
      <c r="AR5" s="191"/>
      <c r="AS5" s="192"/>
      <c r="AU5" s="187"/>
      <c r="AV5" s="188"/>
      <c r="AW5" s="24" t="s">
        <v>28</v>
      </c>
      <c r="AX5" s="25" t="s">
        <v>29</v>
      </c>
      <c r="AY5" s="19" t="s">
        <v>28</v>
      </c>
      <c r="AZ5" s="20" t="s">
        <v>29</v>
      </c>
      <c r="BA5" s="191"/>
      <c r="BB5" s="192"/>
    </row>
    <row r="6" spans="2:54" x14ac:dyDescent="0.3">
      <c r="B6" s="11" t="s">
        <v>19</v>
      </c>
      <c r="C6" s="65">
        <v>45292</v>
      </c>
      <c r="D6" s="66">
        <v>500</v>
      </c>
      <c r="E6" s="54">
        <v>400</v>
      </c>
      <c r="F6" s="52">
        <f>SUMIF('Sales Information'!$C$5:$C$1003,C6,'Sales Information'!$L$5:$L$1003)</f>
        <v>35</v>
      </c>
      <c r="G6" s="67">
        <f>SUMIF('Sales Information'!$C$5:$C$1003,C6,'Sales Information'!$U$5:$U$1003)</f>
        <v>17.5</v>
      </c>
      <c r="H6" s="55">
        <f>SUM(F6-D6)</f>
        <v>-465</v>
      </c>
      <c r="I6" s="67">
        <f>SUM(G6-E6)</f>
        <v>-382.5</v>
      </c>
      <c r="K6" s="53" t="s">
        <v>22</v>
      </c>
      <c r="L6" s="65">
        <v>45323</v>
      </c>
      <c r="M6" s="52"/>
      <c r="N6" s="67"/>
      <c r="O6" s="52">
        <f>SUMIF('Sales Information'!$C$5:$C$1003,L6,'Sales Information'!$L$5:$L$1003)</f>
        <v>0</v>
      </c>
      <c r="P6" s="67">
        <f>SUMIF('Sales Information'!$C$5:$C$1003,L6,'Sales Information'!$U$5:$U$1003)</f>
        <v>0</v>
      </c>
      <c r="Q6" s="52">
        <f>SUM(O6-M6)</f>
        <v>0</v>
      </c>
      <c r="R6" s="67">
        <f>SUM(P6-N6)</f>
        <v>0</v>
      </c>
      <c r="T6" s="53" t="s">
        <v>23</v>
      </c>
      <c r="U6" s="65">
        <v>45352</v>
      </c>
      <c r="V6" s="68"/>
      <c r="W6" s="67"/>
      <c r="X6" s="52">
        <f>SUMIF('Sales Information'!$C$5:$C$1003,U6,'Sales Information'!$L$5:$L$1003)</f>
        <v>30</v>
      </c>
      <c r="Y6" s="67">
        <f>SUMIF('Sales Information'!$C$5:$C$1003,U6,'Sales Information'!$U$5:$U$1003)</f>
        <v>22.75</v>
      </c>
      <c r="Z6" s="52">
        <f>SUM(X6-V6)</f>
        <v>30</v>
      </c>
      <c r="AA6" s="67">
        <f>SUM(Y6-W6)</f>
        <v>22.75</v>
      </c>
      <c r="AC6" s="53" t="s">
        <v>19</v>
      </c>
      <c r="AD6" s="65">
        <v>45383</v>
      </c>
      <c r="AE6" s="66"/>
      <c r="AF6" s="54"/>
      <c r="AG6" s="68">
        <f>SUMIF('Sales Information'!$C$5:$C$1003,AD6,'Sales Information'!$L$5:$L$1003)</f>
        <v>0</v>
      </c>
      <c r="AH6" s="67">
        <f>SUMIF('Sales Information'!$C$5:$C$1003,AD6,'Sales Information'!$U$5:$U$1003)</f>
        <v>0</v>
      </c>
      <c r="AI6" s="52">
        <f>SUM(AG6-AE6)</f>
        <v>0</v>
      </c>
      <c r="AJ6" s="67">
        <f>SUM(AH6-AF6)</f>
        <v>0</v>
      </c>
      <c r="AL6" s="53" t="s">
        <v>21</v>
      </c>
      <c r="AM6" s="65">
        <v>45413</v>
      </c>
      <c r="AN6" s="66"/>
      <c r="AO6" s="54"/>
      <c r="AP6" s="68">
        <f>SUMIF('Sales Information'!$C$5:$C$1003,AM6,'Sales Information'!$L$5:$L$1003)</f>
        <v>0</v>
      </c>
      <c r="AQ6" s="69">
        <f>SUMIF('Sales Information'!$C$5:$C$1003,AM6,'Sales Information'!$U$5:$U$1003)</f>
        <v>0</v>
      </c>
      <c r="AR6" s="52">
        <f>SUM(AP6-AN6)</f>
        <v>0</v>
      </c>
      <c r="AS6" s="67">
        <f>SUM(AQ6-AO6)</f>
        <v>0</v>
      </c>
      <c r="AU6" s="53" t="s">
        <v>24</v>
      </c>
      <c r="AV6" s="65">
        <v>45444</v>
      </c>
      <c r="AW6" s="66"/>
      <c r="AX6" s="54"/>
      <c r="AY6" s="68">
        <f>SUMIF('Sales Information'!$C$5:$C$1003,AV6,'Sales Information'!$L$5:$L$1003)</f>
        <v>0</v>
      </c>
      <c r="AZ6" s="67">
        <f>SUMIF('Sales Information'!$C$5:$C$1003,AV6,'Sales Information'!$U$5:$U$1003)</f>
        <v>0</v>
      </c>
      <c r="BA6" s="52">
        <f>SUM(AY6-AW6)</f>
        <v>0</v>
      </c>
      <c r="BB6" s="67">
        <f>SUM(AZ6-AX6)</f>
        <v>0</v>
      </c>
    </row>
    <row r="7" spans="2:54" x14ac:dyDescent="0.3">
      <c r="B7" s="11" t="s">
        <v>20</v>
      </c>
      <c r="C7" s="70">
        <v>45293</v>
      </c>
      <c r="D7" s="71"/>
      <c r="E7" s="57"/>
      <c r="F7" s="55">
        <f>SUMIF('Sales Information'!$C$5:$C$1003,C7,'Sales Information'!$L$5:$L$1003)</f>
        <v>0</v>
      </c>
      <c r="G7" s="12">
        <f>SUMIF('Sales Information'!$C$5:$C$1003,C7,'Sales Information'!$U$5:$U$1003)</f>
        <v>0</v>
      </c>
      <c r="H7" s="55">
        <f t="shared" ref="H7:H36" si="6">SUM(F7-D7)</f>
        <v>0</v>
      </c>
      <c r="I7" s="12">
        <f t="shared" ref="I7:I36" si="7">SUM(G7-E7)</f>
        <v>0</v>
      </c>
      <c r="K7" s="11" t="s">
        <v>23</v>
      </c>
      <c r="L7" s="70">
        <v>45324</v>
      </c>
      <c r="M7" s="55"/>
      <c r="N7" s="12"/>
      <c r="O7" s="55">
        <f>SUMIF('Sales Information'!$C$5:$C$1003,L7,'Sales Information'!$L$5:$L$1003)</f>
        <v>0</v>
      </c>
      <c r="P7" s="12">
        <f>SUMIF('Sales Information'!$C$5:$C$1003,L7,'Sales Information'!$U$5:$U$1003)</f>
        <v>0</v>
      </c>
      <c r="Q7" s="55">
        <f t="shared" ref="Q7:Q33" si="8">SUM(O7-M7)</f>
        <v>0</v>
      </c>
      <c r="R7" s="12">
        <f t="shared" ref="R7:R33" si="9">SUM(P7-N7)</f>
        <v>0</v>
      </c>
      <c r="T7" s="11" t="s">
        <v>24</v>
      </c>
      <c r="U7" s="70">
        <v>45353</v>
      </c>
      <c r="V7" s="72"/>
      <c r="W7" s="12"/>
      <c r="X7" s="55">
        <f>SUMIF('Sales Information'!$C$5:$C$1003,U7,'Sales Information'!$L$5:$L$1003)</f>
        <v>0</v>
      </c>
      <c r="Y7" s="12">
        <f>SUMIF('Sales Information'!$C$5:$C$1003,U7,'Sales Information'!$U$5:$U$1003)</f>
        <v>0</v>
      </c>
      <c r="Z7" s="55">
        <f t="shared" ref="Z7:Z33" si="10">SUM(X7-V7)</f>
        <v>0</v>
      </c>
      <c r="AA7" s="12">
        <f t="shared" ref="AA7:AA33" si="11">SUM(Y7-W7)</f>
        <v>0</v>
      </c>
      <c r="AC7" s="11" t="s">
        <v>20</v>
      </c>
      <c r="AD7" s="70">
        <v>45384</v>
      </c>
      <c r="AE7" s="71"/>
      <c r="AF7" s="57"/>
      <c r="AG7" s="72">
        <f>SUMIF('Sales Information'!$C$5:$C$1003,AD7,'Sales Information'!$L$5:$L$1003)</f>
        <v>0</v>
      </c>
      <c r="AH7" s="12">
        <f>SUMIF('Sales Information'!$C$5:$C$1003,AD7,'Sales Information'!$U$5:$U$1003)</f>
        <v>0</v>
      </c>
      <c r="AI7" s="55">
        <f t="shared" ref="AI7:AI35" si="12">SUM(AG7-AE7)</f>
        <v>0</v>
      </c>
      <c r="AJ7" s="12">
        <f t="shared" ref="AJ7:AJ35" si="13">SUM(AH7-AF7)</f>
        <v>0</v>
      </c>
      <c r="AL7" s="11" t="s">
        <v>22</v>
      </c>
      <c r="AM7" s="70">
        <v>45414</v>
      </c>
      <c r="AN7" s="71"/>
      <c r="AO7" s="57"/>
      <c r="AP7" s="72">
        <f>SUMIF('Sales Information'!$C$5:$C$1003,AM7,'Sales Information'!$L$5:$L$1003)</f>
        <v>0</v>
      </c>
      <c r="AQ7" s="73">
        <f>SUMIF('Sales Information'!$C$5:$C$1003,AM7,'Sales Information'!$U$5:$U$1003)</f>
        <v>0</v>
      </c>
      <c r="AR7" s="55">
        <f t="shared" ref="AR7:AR35" si="14">SUM(AP7-AN7)</f>
        <v>0</v>
      </c>
      <c r="AS7" s="12">
        <f t="shared" ref="AS7:AS35" si="15">SUM(AQ7-AO7)</f>
        <v>0</v>
      </c>
      <c r="AU7" s="11" t="s">
        <v>81</v>
      </c>
      <c r="AV7" s="70">
        <v>45445</v>
      </c>
      <c r="AW7" s="71"/>
      <c r="AX7" s="57"/>
      <c r="AY7" s="72">
        <f>SUMIF('Sales Information'!$C$5:$C$1003,AV7,'Sales Information'!$L$5:$L$1003)</f>
        <v>0</v>
      </c>
      <c r="AZ7" s="12">
        <f>SUMIF('Sales Information'!$C$5:$C$1003,AV7,'Sales Information'!$U$5:$U$1003)</f>
        <v>0</v>
      </c>
      <c r="BA7" s="55">
        <f t="shared" ref="BA7:BA35" si="16">SUM(AY7-AW7)</f>
        <v>0</v>
      </c>
      <c r="BB7" s="12">
        <f t="shared" ref="BB7:BB35" si="17">SUM(AZ7-AX7)</f>
        <v>0</v>
      </c>
    </row>
    <row r="8" spans="2:54" x14ac:dyDescent="0.3">
      <c r="B8" s="11" t="s">
        <v>21</v>
      </c>
      <c r="C8" s="70">
        <v>45294</v>
      </c>
      <c r="D8" s="71"/>
      <c r="E8" s="57"/>
      <c r="F8" s="55">
        <f>SUMIF('Sales Information'!$C$5:$C$1003,C8,'Sales Information'!$L$5:$L$1003)</f>
        <v>0</v>
      </c>
      <c r="G8" s="12">
        <f>SUMIF('Sales Information'!$C$5:$C$1003,C8,'Sales Information'!$U$5:$U$1003)</f>
        <v>0</v>
      </c>
      <c r="H8" s="55">
        <f t="shared" si="6"/>
        <v>0</v>
      </c>
      <c r="I8" s="12">
        <f t="shared" si="7"/>
        <v>0</v>
      </c>
      <c r="K8" s="11" t="s">
        <v>24</v>
      </c>
      <c r="L8" s="70">
        <v>45325</v>
      </c>
      <c r="M8" s="55"/>
      <c r="N8" s="12"/>
      <c r="O8" s="55">
        <f>SUMIF('Sales Information'!$C$5:$C$1003,L8,'Sales Information'!$L$5:$L$1003)</f>
        <v>0</v>
      </c>
      <c r="P8" s="12">
        <f>SUMIF('Sales Information'!$C$5:$C$1003,L8,'Sales Information'!$U$5:$U$1003)</f>
        <v>0</v>
      </c>
      <c r="Q8" s="55">
        <f t="shared" si="8"/>
        <v>0</v>
      </c>
      <c r="R8" s="12">
        <f t="shared" si="9"/>
        <v>0</v>
      </c>
      <c r="T8" s="11" t="s">
        <v>81</v>
      </c>
      <c r="U8" s="70">
        <v>45354</v>
      </c>
      <c r="V8" s="72"/>
      <c r="W8" s="12"/>
      <c r="X8" s="55">
        <f>SUMIF('Sales Information'!$C$5:$C$1003,U8,'Sales Information'!$L$5:$L$1003)</f>
        <v>0</v>
      </c>
      <c r="Y8" s="12">
        <f>SUMIF('Sales Information'!$C$5:$C$1003,U8,'Sales Information'!$U$5:$U$1003)</f>
        <v>0</v>
      </c>
      <c r="Z8" s="55">
        <f t="shared" si="10"/>
        <v>0</v>
      </c>
      <c r="AA8" s="12">
        <f t="shared" si="11"/>
        <v>0</v>
      </c>
      <c r="AC8" s="11" t="s">
        <v>21</v>
      </c>
      <c r="AD8" s="70">
        <v>45385</v>
      </c>
      <c r="AE8" s="71"/>
      <c r="AF8" s="57"/>
      <c r="AG8" s="72">
        <f>SUMIF('Sales Information'!$C$5:$C$1003,AD8,'Sales Information'!$L$5:$L$1003)</f>
        <v>0</v>
      </c>
      <c r="AH8" s="12">
        <f>SUMIF('Sales Information'!$C$5:$C$1003,AD8,'Sales Information'!$U$5:$U$1003)</f>
        <v>0</v>
      </c>
      <c r="AI8" s="55">
        <f t="shared" si="12"/>
        <v>0</v>
      </c>
      <c r="AJ8" s="12">
        <f t="shared" si="13"/>
        <v>0</v>
      </c>
      <c r="AL8" s="11" t="s">
        <v>82</v>
      </c>
      <c r="AM8" s="70">
        <v>45415</v>
      </c>
      <c r="AN8" s="71"/>
      <c r="AO8" s="57"/>
      <c r="AP8" s="72">
        <f>SUMIF('Sales Information'!$C$5:$C$1003,AM8,'Sales Information'!$L$5:$L$1003)</f>
        <v>0</v>
      </c>
      <c r="AQ8" s="73">
        <f>SUMIF('Sales Information'!$C$5:$C$1003,AM8,'Sales Information'!$U$5:$U$1003)</f>
        <v>0</v>
      </c>
      <c r="AR8" s="55">
        <f t="shared" si="14"/>
        <v>0</v>
      </c>
      <c r="AS8" s="12">
        <f t="shared" si="15"/>
        <v>0</v>
      </c>
      <c r="AU8" s="11" t="s">
        <v>19</v>
      </c>
      <c r="AV8" s="70">
        <v>45446</v>
      </c>
      <c r="AW8" s="71"/>
      <c r="AX8" s="57"/>
      <c r="AY8" s="72">
        <f>SUMIF('Sales Information'!$C$5:$C$1003,AV8,'Sales Information'!$L$5:$L$1003)</f>
        <v>0</v>
      </c>
      <c r="AZ8" s="12">
        <f>SUMIF('Sales Information'!$C$5:$C$1003,AV8,'Sales Information'!$U$5:$U$1003)</f>
        <v>0</v>
      </c>
      <c r="BA8" s="55">
        <f t="shared" si="16"/>
        <v>0</v>
      </c>
      <c r="BB8" s="12">
        <f t="shared" si="17"/>
        <v>0</v>
      </c>
    </row>
    <row r="9" spans="2:54" x14ac:dyDescent="0.3">
      <c r="B9" s="11" t="s">
        <v>22</v>
      </c>
      <c r="C9" s="70">
        <v>45295</v>
      </c>
      <c r="D9" s="71">
        <v>400</v>
      </c>
      <c r="E9" s="57">
        <v>300</v>
      </c>
      <c r="F9" s="55">
        <f>SUMIF('Sales Information'!$C$5:$C$1003,C9,'Sales Information'!$L$5:$L$1003)</f>
        <v>105</v>
      </c>
      <c r="G9" s="12">
        <f>SUMIF('Sales Information'!$C$5:$C$1003,C9,'Sales Information'!$U$5:$U$1003)</f>
        <v>-9.5</v>
      </c>
      <c r="H9" s="55">
        <f t="shared" si="6"/>
        <v>-295</v>
      </c>
      <c r="I9" s="12">
        <f t="shared" si="7"/>
        <v>-309.5</v>
      </c>
      <c r="K9" s="11" t="s">
        <v>18</v>
      </c>
      <c r="L9" s="70">
        <v>45326</v>
      </c>
      <c r="M9" s="55"/>
      <c r="N9" s="12"/>
      <c r="O9" s="55">
        <f>SUMIF('Sales Information'!$C$5:$C$1003,L9,'Sales Information'!$L$5:$L$1003)</f>
        <v>0</v>
      </c>
      <c r="P9" s="12">
        <f>SUMIF('Sales Information'!$C$5:$C$1003,L9,'Sales Information'!$U$5:$U$1003)</f>
        <v>0</v>
      </c>
      <c r="Q9" s="55">
        <f t="shared" si="8"/>
        <v>0</v>
      </c>
      <c r="R9" s="12">
        <f t="shared" si="9"/>
        <v>0</v>
      </c>
      <c r="T9" s="11" t="s">
        <v>19</v>
      </c>
      <c r="U9" s="70">
        <v>45355</v>
      </c>
      <c r="V9" s="72"/>
      <c r="W9" s="12"/>
      <c r="X9" s="55">
        <f>SUMIF('Sales Information'!$C$5:$C$1003,U9,'Sales Information'!$L$5:$L$1003)</f>
        <v>0</v>
      </c>
      <c r="Y9" s="12">
        <f>SUMIF('Sales Information'!$C$5:$C$1003,U9,'Sales Information'!$U$5:$U$1003)</f>
        <v>0</v>
      </c>
      <c r="Z9" s="55">
        <f t="shared" si="10"/>
        <v>0</v>
      </c>
      <c r="AA9" s="12">
        <f t="shared" si="11"/>
        <v>0</v>
      </c>
      <c r="AC9" s="11" t="s">
        <v>22</v>
      </c>
      <c r="AD9" s="70">
        <v>45386</v>
      </c>
      <c r="AE9" s="71"/>
      <c r="AF9" s="57"/>
      <c r="AG9" s="72">
        <f>SUMIF('Sales Information'!$C$5:$C$1003,AD9,'Sales Information'!$L$5:$L$1003)</f>
        <v>0</v>
      </c>
      <c r="AH9" s="12">
        <f>SUMIF('Sales Information'!$C$5:$C$1003,AD9,'Sales Information'!$U$5:$U$1003)</f>
        <v>0</v>
      </c>
      <c r="AI9" s="55">
        <f t="shared" si="12"/>
        <v>0</v>
      </c>
      <c r="AJ9" s="12">
        <f t="shared" si="13"/>
        <v>0</v>
      </c>
      <c r="AL9" s="11" t="s">
        <v>24</v>
      </c>
      <c r="AM9" s="70">
        <v>45416</v>
      </c>
      <c r="AN9" s="71"/>
      <c r="AO9" s="57"/>
      <c r="AP9" s="72">
        <f>SUMIF('Sales Information'!$C$5:$C$1003,AM9,'Sales Information'!$L$5:$L$1003)</f>
        <v>0</v>
      </c>
      <c r="AQ9" s="73">
        <f>SUMIF('Sales Information'!$C$5:$C$1003,AM9,'Sales Information'!$U$5:$U$1003)</f>
        <v>0</v>
      </c>
      <c r="AR9" s="55">
        <f t="shared" si="14"/>
        <v>0</v>
      </c>
      <c r="AS9" s="12">
        <f t="shared" si="15"/>
        <v>0</v>
      </c>
      <c r="AU9" s="11" t="s">
        <v>20</v>
      </c>
      <c r="AV9" s="70">
        <v>45447</v>
      </c>
      <c r="AW9" s="71"/>
      <c r="AX9" s="57"/>
      <c r="AY9" s="72">
        <f>SUMIF('Sales Information'!$C$5:$C$1003,AV9,'Sales Information'!$L$5:$L$1003)</f>
        <v>0</v>
      </c>
      <c r="AZ9" s="12">
        <f>SUMIF('Sales Information'!$C$5:$C$1003,AV9,'Sales Information'!$U$5:$U$1003)</f>
        <v>0</v>
      </c>
      <c r="BA9" s="55">
        <f t="shared" si="16"/>
        <v>0</v>
      </c>
      <c r="BB9" s="12">
        <f t="shared" si="17"/>
        <v>0</v>
      </c>
    </row>
    <row r="10" spans="2:54" x14ac:dyDescent="0.3">
      <c r="B10" s="11" t="s">
        <v>23</v>
      </c>
      <c r="C10" s="70">
        <v>45296</v>
      </c>
      <c r="D10" s="71"/>
      <c r="E10" s="57"/>
      <c r="F10" s="55">
        <f>SUMIF('Sales Information'!$C$5:$C$1003,C10,'Sales Information'!$L$5:$L$1003)</f>
        <v>0</v>
      </c>
      <c r="G10" s="21">
        <f>SUMIF('Sales Information'!$C$5:$C$1003,C10,'Sales Information'!$U$5:$U$1003)</f>
        <v>0</v>
      </c>
      <c r="H10" s="55">
        <f t="shared" si="6"/>
        <v>0</v>
      </c>
      <c r="I10" s="12">
        <f t="shared" si="7"/>
        <v>0</v>
      </c>
      <c r="K10" s="11" t="s">
        <v>19</v>
      </c>
      <c r="L10" s="70">
        <v>45327</v>
      </c>
      <c r="M10" s="55"/>
      <c r="N10" s="12"/>
      <c r="O10" s="55">
        <f>SUMIF('Sales Information'!$C$5:$C$1003,L10,'Sales Information'!$L$5:$L$1003)</f>
        <v>0</v>
      </c>
      <c r="P10" s="12">
        <f>SUMIF('Sales Information'!$C$5:$C$1003,L10,'Sales Information'!$U$5:$U$1003)</f>
        <v>0</v>
      </c>
      <c r="Q10" s="55">
        <f t="shared" si="8"/>
        <v>0</v>
      </c>
      <c r="R10" s="12">
        <f t="shared" si="9"/>
        <v>0</v>
      </c>
      <c r="T10" s="11" t="s">
        <v>20</v>
      </c>
      <c r="U10" s="70">
        <v>45356</v>
      </c>
      <c r="V10" s="72"/>
      <c r="W10" s="12"/>
      <c r="X10" s="55">
        <f>SUMIF('Sales Information'!$C$5:$C$1003,U10,'Sales Information'!$L$5:$L$1003)</f>
        <v>0</v>
      </c>
      <c r="Y10" s="12">
        <f>SUMIF('Sales Information'!$C$5:$C$1003,U10,'Sales Information'!$U$5:$U$1003)</f>
        <v>0</v>
      </c>
      <c r="Z10" s="55">
        <f t="shared" si="10"/>
        <v>0</v>
      </c>
      <c r="AA10" s="12">
        <f t="shared" si="11"/>
        <v>0</v>
      </c>
      <c r="AC10" s="11" t="s">
        <v>82</v>
      </c>
      <c r="AD10" s="70">
        <v>45387</v>
      </c>
      <c r="AE10" s="71"/>
      <c r="AF10" s="57"/>
      <c r="AG10" s="72">
        <f>SUMIF('Sales Information'!$C$5:$C$1003,AD10,'Sales Information'!$L$5:$L$1003)</f>
        <v>0</v>
      </c>
      <c r="AH10" s="12">
        <f>SUMIF('Sales Information'!$C$5:$C$1003,AD10,'Sales Information'!$U$5:$U$1003)</f>
        <v>0</v>
      </c>
      <c r="AI10" s="55">
        <f t="shared" si="12"/>
        <v>0</v>
      </c>
      <c r="AJ10" s="12">
        <f t="shared" si="13"/>
        <v>0</v>
      </c>
      <c r="AL10" s="11" t="s">
        <v>81</v>
      </c>
      <c r="AM10" s="70">
        <v>45417</v>
      </c>
      <c r="AN10" s="71"/>
      <c r="AO10" s="57"/>
      <c r="AP10" s="72">
        <f>SUMIF('Sales Information'!$C$5:$C$1003,AM10,'Sales Information'!$L$5:$L$1003)</f>
        <v>0</v>
      </c>
      <c r="AQ10" s="73">
        <f>SUMIF('Sales Information'!$C$5:$C$1003,AM10,'Sales Information'!$U$5:$U$1003)</f>
        <v>0</v>
      </c>
      <c r="AR10" s="55">
        <f t="shared" si="14"/>
        <v>0</v>
      </c>
      <c r="AS10" s="12">
        <f t="shared" si="15"/>
        <v>0</v>
      </c>
      <c r="AU10" s="11" t="s">
        <v>21</v>
      </c>
      <c r="AV10" s="70">
        <v>45448</v>
      </c>
      <c r="AW10" s="71"/>
      <c r="AX10" s="57"/>
      <c r="AY10" s="72">
        <f>SUMIF('Sales Information'!$C$5:$C$1003,AV10,'Sales Information'!$L$5:$L$1003)</f>
        <v>0</v>
      </c>
      <c r="AZ10" s="12">
        <f>SUMIF('Sales Information'!$C$5:$C$1003,AV10,'Sales Information'!$U$5:$U$1003)</f>
        <v>0</v>
      </c>
      <c r="BA10" s="55">
        <f t="shared" si="16"/>
        <v>0</v>
      </c>
      <c r="BB10" s="12">
        <f t="shared" si="17"/>
        <v>0</v>
      </c>
    </row>
    <row r="11" spans="2:54" x14ac:dyDescent="0.3">
      <c r="B11" s="11" t="s">
        <v>24</v>
      </c>
      <c r="C11" s="70">
        <v>45297</v>
      </c>
      <c r="D11" s="71"/>
      <c r="E11" s="57"/>
      <c r="F11" s="55">
        <f>SUMIF('Sales Information'!$C$5:$C$1003,C11,'Sales Information'!$L$5:$L$1003)</f>
        <v>0</v>
      </c>
      <c r="G11" s="12">
        <f>SUMIF('Sales Information'!$C$5:$C$1003,C11,'Sales Information'!$U$5:$U$1003)</f>
        <v>0</v>
      </c>
      <c r="H11" s="55">
        <f t="shared" si="6"/>
        <v>0</v>
      </c>
      <c r="I11" s="12">
        <f t="shared" si="7"/>
        <v>0</v>
      </c>
      <c r="K11" s="11" t="s">
        <v>20</v>
      </c>
      <c r="L11" s="70">
        <v>45328</v>
      </c>
      <c r="M11" s="55"/>
      <c r="N11" s="12"/>
      <c r="O11" s="55">
        <f>SUMIF('Sales Information'!$C$5:$C$1003,L11,'Sales Information'!$L$5:$L$1003)</f>
        <v>0</v>
      </c>
      <c r="P11" s="12">
        <f>SUMIF('Sales Information'!$C$5:$C$1003,L11,'Sales Information'!$U$5:$U$1003)</f>
        <v>0</v>
      </c>
      <c r="Q11" s="55">
        <f t="shared" si="8"/>
        <v>0</v>
      </c>
      <c r="R11" s="12">
        <f t="shared" si="9"/>
        <v>0</v>
      </c>
      <c r="T11" s="11" t="s">
        <v>21</v>
      </c>
      <c r="U11" s="70">
        <v>45357</v>
      </c>
      <c r="V11" s="72"/>
      <c r="W11" s="12"/>
      <c r="X11" s="55">
        <f>SUMIF('Sales Information'!$C$5:$C$1003,U11,'Sales Information'!$L$5:$L$1003)</f>
        <v>0</v>
      </c>
      <c r="Y11" s="12">
        <f>SUMIF('Sales Information'!$C$5:$C$1003,U11,'Sales Information'!$U$5:$U$1003)</f>
        <v>0</v>
      </c>
      <c r="Z11" s="55">
        <f t="shared" si="10"/>
        <v>0</v>
      </c>
      <c r="AA11" s="12">
        <f t="shared" si="11"/>
        <v>0</v>
      </c>
      <c r="AC11" s="11" t="s">
        <v>24</v>
      </c>
      <c r="AD11" s="70">
        <v>45388</v>
      </c>
      <c r="AE11" s="71"/>
      <c r="AF11" s="57"/>
      <c r="AG11" s="72">
        <f>SUMIF('Sales Information'!$C$5:$C$1003,AD11,'Sales Information'!$L$5:$L$1003)</f>
        <v>0</v>
      </c>
      <c r="AH11" s="12">
        <f>SUMIF('Sales Information'!$C$5:$C$1003,AD11,'Sales Information'!$U$5:$U$1003)</f>
        <v>0</v>
      </c>
      <c r="AI11" s="55">
        <f t="shared" si="12"/>
        <v>0</v>
      </c>
      <c r="AJ11" s="12">
        <f t="shared" si="13"/>
        <v>0</v>
      </c>
      <c r="AL11" s="11" t="s">
        <v>19</v>
      </c>
      <c r="AM11" s="70">
        <v>45418</v>
      </c>
      <c r="AN11" s="71"/>
      <c r="AO11" s="57"/>
      <c r="AP11" s="72">
        <f>SUMIF('Sales Information'!$C$5:$C$1003,AM11,'Sales Information'!$L$5:$L$1003)</f>
        <v>0</v>
      </c>
      <c r="AQ11" s="73">
        <f>SUMIF('Sales Information'!$C$5:$C$1003,AM11,'Sales Information'!$U$5:$U$1003)</f>
        <v>0</v>
      </c>
      <c r="AR11" s="55">
        <f t="shared" si="14"/>
        <v>0</v>
      </c>
      <c r="AS11" s="12">
        <f t="shared" si="15"/>
        <v>0</v>
      </c>
      <c r="AU11" s="11" t="s">
        <v>22</v>
      </c>
      <c r="AV11" s="70">
        <v>45449</v>
      </c>
      <c r="AW11" s="71"/>
      <c r="AX11" s="57"/>
      <c r="AY11" s="72">
        <f>SUMIF('Sales Information'!$C$5:$C$1003,AV11,'Sales Information'!$L$5:$L$1003)</f>
        <v>0</v>
      </c>
      <c r="AZ11" s="12">
        <f>SUMIF('Sales Information'!$C$5:$C$1003,AV11,'Sales Information'!$U$5:$U$1003)</f>
        <v>0</v>
      </c>
      <c r="BA11" s="55">
        <f t="shared" si="16"/>
        <v>0</v>
      </c>
      <c r="BB11" s="12">
        <f t="shared" si="17"/>
        <v>0</v>
      </c>
    </row>
    <row r="12" spans="2:54" x14ac:dyDescent="0.3">
      <c r="B12" s="11" t="s">
        <v>18</v>
      </c>
      <c r="C12" s="70">
        <v>45298</v>
      </c>
      <c r="D12" s="71"/>
      <c r="E12" s="57"/>
      <c r="F12" s="55">
        <f>SUMIF('Sales Information'!$C$5:$C$1003,C12,'Sales Information'!$L$5:$L$1003)</f>
        <v>0</v>
      </c>
      <c r="G12" s="12">
        <f>SUMIF('Sales Information'!$C$5:$C$1003,C12,'Sales Information'!$U$5:$U$1003)</f>
        <v>0</v>
      </c>
      <c r="H12" s="55">
        <f t="shared" si="6"/>
        <v>0</v>
      </c>
      <c r="I12" s="12">
        <f t="shared" si="7"/>
        <v>0</v>
      </c>
      <c r="K12" s="11" t="s">
        <v>21</v>
      </c>
      <c r="L12" s="70">
        <v>45329</v>
      </c>
      <c r="M12" s="55"/>
      <c r="N12" s="12"/>
      <c r="O12" s="55">
        <f>SUMIF('Sales Information'!$C$5:$C$1003,L12,'Sales Information'!$L$5:$L$1003)</f>
        <v>0</v>
      </c>
      <c r="P12" s="12">
        <f>SUMIF('Sales Information'!$C$5:$C$1003,L12,'Sales Information'!$U$5:$U$1003)</f>
        <v>0</v>
      </c>
      <c r="Q12" s="55">
        <f t="shared" si="8"/>
        <v>0</v>
      </c>
      <c r="R12" s="12">
        <f t="shared" si="9"/>
        <v>0</v>
      </c>
      <c r="T12" s="11" t="s">
        <v>22</v>
      </c>
      <c r="U12" s="70">
        <v>45358</v>
      </c>
      <c r="V12" s="72"/>
      <c r="W12" s="12"/>
      <c r="X12" s="55">
        <f>SUMIF('Sales Information'!$C$5:$C$1003,U12,'Sales Information'!$L$5:$L$1003)</f>
        <v>0</v>
      </c>
      <c r="Y12" s="12">
        <f>SUMIF('Sales Information'!$C$5:$C$1003,U12,'Sales Information'!$U$5:$U$1003)</f>
        <v>0</v>
      </c>
      <c r="Z12" s="55">
        <f t="shared" si="10"/>
        <v>0</v>
      </c>
      <c r="AA12" s="12">
        <f t="shared" si="11"/>
        <v>0</v>
      </c>
      <c r="AC12" s="11" t="s">
        <v>81</v>
      </c>
      <c r="AD12" s="70">
        <v>45389</v>
      </c>
      <c r="AE12" s="71"/>
      <c r="AF12" s="57"/>
      <c r="AG12" s="72">
        <f>SUMIF('Sales Information'!$C$5:$C$1003,AD12,'Sales Information'!$L$5:$L$1003)</f>
        <v>0</v>
      </c>
      <c r="AH12" s="12">
        <f>SUMIF('Sales Information'!$C$5:$C$1003,AD12,'Sales Information'!$U$5:$U$1003)</f>
        <v>0</v>
      </c>
      <c r="AI12" s="55">
        <f t="shared" si="12"/>
        <v>0</v>
      </c>
      <c r="AJ12" s="12">
        <f t="shared" si="13"/>
        <v>0</v>
      </c>
      <c r="AL12" s="11" t="s">
        <v>20</v>
      </c>
      <c r="AM12" s="70">
        <v>45419</v>
      </c>
      <c r="AN12" s="71"/>
      <c r="AO12" s="57"/>
      <c r="AP12" s="72">
        <f>SUMIF('Sales Information'!$C$5:$C$1003,AM12,'Sales Information'!$L$5:$L$1003)</f>
        <v>0</v>
      </c>
      <c r="AQ12" s="73">
        <f>SUMIF('Sales Information'!$C$5:$C$1003,AM12,'Sales Information'!$U$5:$U$1003)</f>
        <v>0</v>
      </c>
      <c r="AR12" s="55">
        <f t="shared" si="14"/>
        <v>0</v>
      </c>
      <c r="AS12" s="12">
        <f t="shared" si="15"/>
        <v>0</v>
      </c>
      <c r="AU12" s="11" t="s">
        <v>82</v>
      </c>
      <c r="AV12" s="70">
        <v>45450</v>
      </c>
      <c r="AW12" s="71"/>
      <c r="AX12" s="57"/>
      <c r="AY12" s="72">
        <f>SUMIF('Sales Information'!$C$5:$C$1003,AV12,'Sales Information'!$L$5:$L$1003)</f>
        <v>0</v>
      </c>
      <c r="AZ12" s="12">
        <f>SUMIF('Sales Information'!$C$5:$C$1003,AV12,'Sales Information'!$U$5:$U$1003)</f>
        <v>0</v>
      </c>
      <c r="BA12" s="55">
        <f t="shared" si="16"/>
        <v>0</v>
      </c>
      <c r="BB12" s="12">
        <f t="shared" si="17"/>
        <v>0</v>
      </c>
    </row>
    <row r="13" spans="2:54" x14ac:dyDescent="0.3">
      <c r="B13" s="11" t="s">
        <v>19</v>
      </c>
      <c r="C13" s="70">
        <v>45299</v>
      </c>
      <c r="D13" s="71"/>
      <c r="E13" s="57"/>
      <c r="F13" s="55">
        <f>SUMIF('Sales Information'!$C$5:$C$1003,C13,'Sales Information'!$L$5:$L$1003)</f>
        <v>0</v>
      </c>
      <c r="G13" s="12">
        <f>SUMIF('Sales Information'!$C$5:$C$1003,C13,'Sales Information'!$U$5:$U$1003)</f>
        <v>0</v>
      </c>
      <c r="H13" s="55">
        <f t="shared" si="6"/>
        <v>0</v>
      </c>
      <c r="I13" s="12">
        <f t="shared" si="7"/>
        <v>0</v>
      </c>
      <c r="K13" s="11" t="s">
        <v>22</v>
      </c>
      <c r="L13" s="70">
        <v>45330</v>
      </c>
      <c r="M13" s="55"/>
      <c r="N13" s="12"/>
      <c r="O13" s="55">
        <f>SUMIF('Sales Information'!$C$5:$C$1003,L13,'Sales Information'!$L$5:$L$1003)</f>
        <v>0</v>
      </c>
      <c r="P13" s="12">
        <f>SUMIF('Sales Information'!$C$5:$C$1003,L13,'Sales Information'!$U$5:$U$1003)</f>
        <v>0</v>
      </c>
      <c r="Q13" s="55">
        <f t="shared" si="8"/>
        <v>0</v>
      </c>
      <c r="R13" s="12">
        <f t="shared" si="9"/>
        <v>0</v>
      </c>
      <c r="T13" s="11" t="s">
        <v>82</v>
      </c>
      <c r="U13" s="70">
        <v>45359</v>
      </c>
      <c r="V13" s="72"/>
      <c r="W13" s="12"/>
      <c r="X13" s="55">
        <f>SUMIF('Sales Information'!$C$5:$C$1003,U13,'Sales Information'!$L$5:$L$1003)</f>
        <v>0</v>
      </c>
      <c r="Y13" s="12">
        <f>SUMIF('Sales Information'!$C$5:$C$1003,U13,'Sales Information'!$U$5:$U$1003)</f>
        <v>0</v>
      </c>
      <c r="Z13" s="55">
        <f t="shared" si="10"/>
        <v>0</v>
      </c>
      <c r="AA13" s="12">
        <f t="shared" si="11"/>
        <v>0</v>
      </c>
      <c r="AC13" s="11" t="s">
        <v>19</v>
      </c>
      <c r="AD13" s="70">
        <v>45390</v>
      </c>
      <c r="AE13" s="71"/>
      <c r="AF13" s="57"/>
      <c r="AG13" s="72">
        <f>SUMIF('Sales Information'!$C$5:$C$1003,AD13,'Sales Information'!$L$5:$L$1003)</f>
        <v>0</v>
      </c>
      <c r="AH13" s="12">
        <f>SUMIF('Sales Information'!$C$5:$C$1003,AD13,'Sales Information'!$U$5:$U$1003)</f>
        <v>0</v>
      </c>
      <c r="AI13" s="55">
        <f t="shared" si="12"/>
        <v>0</v>
      </c>
      <c r="AJ13" s="12">
        <f t="shared" si="13"/>
        <v>0</v>
      </c>
      <c r="AL13" s="11" t="s">
        <v>21</v>
      </c>
      <c r="AM13" s="70">
        <v>45420</v>
      </c>
      <c r="AN13" s="71"/>
      <c r="AO13" s="57"/>
      <c r="AP13" s="72">
        <f>SUMIF('Sales Information'!$C$5:$C$1003,AM13,'Sales Information'!$L$5:$L$1003)</f>
        <v>0</v>
      </c>
      <c r="AQ13" s="73">
        <f>SUMIF('Sales Information'!$C$5:$C$1003,AM13,'Sales Information'!$U$5:$U$1003)</f>
        <v>0</v>
      </c>
      <c r="AR13" s="55">
        <f t="shared" si="14"/>
        <v>0</v>
      </c>
      <c r="AS13" s="12">
        <f t="shared" si="15"/>
        <v>0</v>
      </c>
      <c r="AU13" s="11" t="s">
        <v>24</v>
      </c>
      <c r="AV13" s="70">
        <v>45451</v>
      </c>
      <c r="AW13" s="71"/>
      <c r="AX13" s="57"/>
      <c r="AY13" s="72">
        <f>SUMIF('Sales Information'!$C$5:$C$1003,AV13,'Sales Information'!$L$5:$L$1003)</f>
        <v>0</v>
      </c>
      <c r="AZ13" s="12">
        <f>SUMIF('Sales Information'!$C$5:$C$1003,AV13,'Sales Information'!$U$5:$U$1003)</f>
        <v>0</v>
      </c>
      <c r="BA13" s="55">
        <f t="shared" si="16"/>
        <v>0</v>
      </c>
      <c r="BB13" s="12">
        <f t="shared" si="17"/>
        <v>0</v>
      </c>
    </row>
    <row r="14" spans="2:54" x14ac:dyDescent="0.3">
      <c r="B14" s="11" t="s">
        <v>20</v>
      </c>
      <c r="C14" s="70">
        <v>45300</v>
      </c>
      <c r="D14" s="71"/>
      <c r="E14" s="57"/>
      <c r="F14" s="55">
        <f>SUMIF('Sales Information'!$C$5:$C$1003,C14,'Sales Information'!$L$5:$L$1003)</f>
        <v>0</v>
      </c>
      <c r="G14" s="12">
        <f>SUMIF('Sales Information'!$C$5:$C$1003,C14,'Sales Information'!$U$5:$U$1003)</f>
        <v>0</v>
      </c>
      <c r="H14" s="55">
        <f t="shared" si="6"/>
        <v>0</v>
      </c>
      <c r="I14" s="12">
        <f t="shared" si="7"/>
        <v>0</v>
      </c>
      <c r="K14" s="11" t="s">
        <v>23</v>
      </c>
      <c r="L14" s="70">
        <v>45331</v>
      </c>
      <c r="M14" s="55"/>
      <c r="N14" s="12"/>
      <c r="O14" s="55">
        <f>SUMIF('Sales Information'!$C$5:$C$1003,L14,'Sales Information'!$L$5:$L$1003)</f>
        <v>0</v>
      </c>
      <c r="P14" s="12">
        <f>SUMIF('Sales Information'!$C$5:$C$1003,L14,'Sales Information'!$U$5:$U$1003)</f>
        <v>0</v>
      </c>
      <c r="Q14" s="55">
        <f t="shared" si="8"/>
        <v>0</v>
      </c>
      <c r="R14" s="12">
        <f t="shared" si="9"/>
        <v>0</v>
      </c>
      <c r="T14" s="11" t="s">
        <v>24</v>
      </c>
      <c r="U14" s="70">
        <v>45360</v>
      </c>
      <c r="V14" s="72"/>
      <c r="W14" s="12"/>
      <c r="X14" s="55">
        <f>SUMIF('Sales Information'!$C$5:$C$1003,U14,'Sales Information'!$L$5:$L$1003)</f>
        <v>0</v>
      </c>
      <c r="Y14" s="12">
        <f>SUMIF('Sales Information'!$C$5:$C$1003,U14,'Sales Information'!$U$5:$U$1003)</f>
        <v>0</v>
      </c>
      <c r="Z14" s="55">
        <f t="shared" si="10"/>
        <v>0</v>
      </c>
      <c r="AA14" s="12">
        <f t="shared" si="11"/>
        <v>0</v>
      </c>
      <c r="AC14" s="11" t="s">
        <v>20</v>
      </c>
      <c r="AD14" s="70">
        <v>45391</v>
      </c>
      <c r="AE14" s="71"/>
      <c r="AF14" s="57"/>
      <c r="AG14" s="72">
        <f>SUMIF('Sales Information'!$C$5:$C$1003,AD14,'Sales Information'!$L$5:$L$1003)</f>
        <v>0</v>
      </c>
      <c r="AH14" s="12">
        <f>SUMIF('Sales Information'!$C$5:$C$1003,AD14,'Sales Information'!$U$5:$U$1003)</f>
        <v>0</v>
      </c>
      <c r="AI14" s="55">
        <f t="shared" si="12"/>
        <v>0</v>
      </c>
      <c r="AJ14" s="12">
        <f t="shared" si="13"/>
        <v>0</v>
      </c>
      <c r="AL14" s="11" t="s">
        <v>22</v>
      </c>
      <c r="AM14" s="70">
        <v>45421</v>
      </c>
      <c r="AN14" s="71"/>
      <c r="AO14" s="57"/>
      <c r="AP14" s="72">
        <f>SUMIF('Sales Information'!$C$5:$C$1003,AM14,'Sales Information'!$L$5:$L$1003)</f>
        <v>0</v>
      </c>
      <c r="AQ14" s="73">
        <f>SUMIF('Sales Information'!$C$5:$C$1003,AM14,'Sales Information'!$U$5:$U$1003)</f>
        <v>0</v>
      </c>
      <c r="AR14" s="55">
        <f t="shared" si="14"/>
        <v>0</v>
      </c>
      <c r="AS14" s="12">
        <f t="shared" si="15"/>
        <v>0</v>
      </c>
      <c r="AU14" s="11" t="s">
        <v>81</v>
      </c>
      <c r="AV14" s="70">
        <v>45452</v>
      </c>
      <c r="AW14" s="71"/>
      <c r="AX14" s="57"/>
      <c r="AY14" s="72">
        <f>SUMIF('Sales Information'!$C$5:$C$1003,AV14,'Sales Information'!$L$5:$L$1003)</f>
        <v>0</v>
      </c>
      <c r="AZ14" s="12">
        <f>SUMIF('Sales Information'!$C$5:$C$1003,AV14,'Sales Information'!$U$5:$U$1003)</f>
        <v>0</v>
      </c>
      <c r="BA14" s="55">
        <f t="shared" si="16"/>
        <v>0</v>
      </c>
      <c r="BB14" s="12">
        <f t="shared" si="17"/>
        <v>0</v>
      </c>
    </row>
    <row r="15" spans="2:54" x14ac:dyDescent="0.3">
      <c r="B15" s="11" t="s">
        <v>21</v>
      </c>
      <c r="C15" s="70">
        <v>45301</v>
      </c>
      <c r="D15" s="71"/>
      <c r="E15" s="57"/>
      <c r="F15" s="55">
        <f>SUMIF('Sales Information'!$C$5:$C$1003,C15,'Sales Information'!$L$5:$L$1003)</f>
        <v>0</v>
      </c>
      <c r="G15" s="12">
        <f>SUMIF('Sales Information'!$C$5:$C$1003,C15,'Sales Information'!$U$5:$U$1003)</f>
        <v>0</v>
      </c>
      <c r="H15" s="55">
        <f t="shared" si="6"/>
        <v>0</v>
      </c>
      <c r="I15" s="12">
        <f t="shared" si="7"/>
        <v>0</v>
      </c>
      <c r="K15" s="11" t="s">
        <v>24</v>
      </c>
      <c r="L15" s="70">
        <v>45332</v>
      </c>
      <c r="M15" s="55"/>
      <c r="N15" s="12"/>
      <c r="O15" s="55">
        <f>SUMIF('Sales Information'!$C$5:$C$1003,L15,'Sales Information'!$L$5:$L$1003)</f>
        <v>0</v>
      </c>
      <c r="P15" s="12">
        <f>SUMIF('Sales Information'!$C$5:$C$1003,L15,'Sales Information'!$U$5:$U$1003)</f>
        <v>0</v>
      </c>
      <c r="Q15" s="55">
        <f t="shared" si="8"/>
        <v>0</v>
      </c>
      <c r="R15" s="12">
        <f t="shared" si="9"/>
        <v>0</v>
      </c>
      <c r="T15" s="11" t="s">
        <v>81</v>
      </c>
      <c r="U15" s="70">
        <v>45361</v>
      </c>
      <c r="V15" s="72"/>
      <c r="W15" s="12"/>
      <c r="X15" s="55">
        <f>SUMIF('Sales Information'!$C$5:$C$1003,U15,'Sales Information'!$L$5:$L$1003)</f>
        <v>0</v>
      </c>
      <c r="Y15" s="12">
        <f>SUMIF('Sales Information'!$C$5:$C$1003,U15,'Sales Information'!$U$5:$U$1003)</f>
        <v>0</v>
      </c>
      <c r="Z15" s="55">
        <f t="shared" si="10"/>
        <v>0</v>
      </c>
      <c r="AA15" s="12">
        <f t="shared" si="11"/>
        <v>0</v>
      </c>
      <c r="AC15" s="11" t="s">
        <v>21</v>
      </c>
      <c r="AD15" s="70">
        <v>45392</v>
      </c>
      <c r="AE15" s="71"/>
      <c r="AF15" s="57"/>
      <c r="AG15" s="72">
        <f>SUMIF('Sales Information'!$C$5:$C$1003,AD15,'Sales Information'!$L$5:$L$1003)</f>
        <v>0</v>
      </c>
      <c r="AH15" s="12">
        <f>SUMIF('Sales Information'!$C$5:$C$1003,AD15,'Sales Information'!$U$5:$U$1003)</f>
        <v>0</v>
      </c>
      <c r="AI15" s="55">
        <f t="shared" si="12"/>
        <v>0</v>
      </c>
      <c r="AJ15" s="12">
        <f t="shared" si="13"/>
        <v>0</v>
      </c>
      <c r="AL15" s="11" t="s">
        <v>82</v>
      </c>
      <c r="AM15" s="70">
        <v>45422</v>
      </c>
      <c r="AN15" s="71"/>
      <c r="AO15" s="57"/>
      <c r="AP15" s="72">
        <f>SUMIF('Sales Information'!$C$5:$C$1003,AM15,'Sales Information'!$L$5:$L$1003)</f>
        <v>0</v>
      </c>
      <c r="AQ15" s="73">
        <f>SUMIF('Sales Information'!$C$5:$C$1003,AM15,'Sales Information'!$U$5:$U$1003)</f>
        <v>0</v>
      </c>
      <c r="AR15" s="55">
        <f t="shared" si="14"/>
        <v>0</v>
      </c>
      <c r="AS15" s="12">
        <f t="shared" si="15"/>
        <v>0</v>
      </c>
      <c r="AU15" s="11" t="s">
        <v>19</v>
      </c>
      <c r="AV15" s="70">
        <v>45453</v>
      </c>
      <c r="AW15" s="71"/>
      <c r="AX15" s="57"/>
      <c r="AY15" s="72">
        <f>SUMIF('Sales Information'!$C$5:$C$1003,AV15,'Sales Information'!$L$5:$L$1003)</f>
        <v>0</v>
      </c>
      <c r="AZ15" s="12">
        <f>SUMIF('Sales Information'!$C$5:$C$1003,AV15,'Sales Information'!$U$5:$U$1003)</f>
        <v>0</v>
      </c>
      <c r="BA15" s="55">
        <f t="shared" si="16"/>
        <v>0</v>
      </c>
      <c r="BB15" s="12">
        <f t="shared" si="17"/>
        <v>0</v>
      </c>
    </row>
    <row r="16" spans="2:54" x14ac:dyDescent="0.3">
      <c r="B16" s="11" t="s">
        <v>22</v>
      </c>
      <c r="C16" s="70">
        <v>45302</v>
      </c>
      <c r="D16" s="71"/>
      <c r="E16" s="57"/>
      <c r="F16" s="55">
        <f>SUMIF('Sales Information'!$C$5:$C$1003,C16,'Sales Information'!$L$5:$L$1003)</f>
        <v>0</v>
      </c>
      <c r="G16" s="12">
        <f>SUMIF('Sales Information'!$C$5:$C$1003,C16,'Sales Information'!$U$5:$U$1003)</f>
        <v>0</v>
      </c>
      <c r="H16" s="55">
        <f t="shared" si="6"/>
        <v>0</v>
      </c>
      <c r="I16" s="12">
        <f t="shared" si="7"/>
        <v>0</v>
      </c>
      <c r="K16" s="11" t="s">
        <v>18</v>
      </c>
      <c r="L16" s="70">
        <v>45333</v>
      </c>
      <c r="M16" s="55"/>
      <c r="N16" s="12"/>
      <c r="O16" s="55">
        <f>SUMIF('Sales Information'!$C$5:$C$1003,L16,'Sales Information'!$L$5:$L$1003)</f>
        <v>0</v>
      </c>
      <c r="P16" s="12">
        <f>SUMIF('Sales Information'!$C$5:$C$1003,L16,'Sales Information'!$U$5:$U$1003)</f>
        <v>0</v>
      </c>
      <c r="Q16" s="55">
        <f t="shared" si="8"/>
        <v>0</v>
      </c>
      <c r="R16" s="12">
        <f t="shared" si="9"/>
        <v>0</v>
      </c>
      <c r="T16" s="11" t="s">
        <v>19</v>
      </c>
      <c r="U16" s="70">
        <v>45362</v>
      </c>
      <c r="V16" s="72"/>
      <c r="W16" s="12"/>
      <c r="X16" s="55">
        <f>SUMIF('Sales Information'!$C$5:$C$1003,U16,'Sales Information'!$L$5:$L$1003)</f>
        <v>0</v>
      </c>
      <c r="Y16" s="12">
        <f>SUMIF('Sales Information'!$C$5:$C$1003,U16,'Sales Information'!$U$5:$U$1003)</f>
        <v>0</v>
      </c>
      <c r="Z16" s="55">
        <f t="shared" si="10"/>
        <v>0</v>
      </c>
      <c r="AA16" s="12">
        <f t="shared" si="11"/>
        <v>0</v>
      </c>
      <c r="AC16" s="11" t="s">
        <v>22</v>
      </c>
      <c r="AD16" s="70">
        <v>45393</v>
      </c>
      <c r="AE16" s="71"/>
      <c r="AF16" s="57"/>
      <c r="AG16" s="72">
        <f>SUMIF('Sales Information'!$C$5:$C$1003,AD16,'Sales Information'!$L$5:$L$1003)</f>
        <v>0</v>
      </c>
      <c r="AH16" s="12">
        <f>SUMIF('Sales Information'!$C$5:$C$1003,AD16,'Sales Information'!$U$5:$U$1003)</f>
        <v>0</v>
      </c>
      <c r="AI16" s="55">
        <f t="shared" si="12"/>
        <v>0</v>
      </c>
      <c r="AJ16" s="12">
        <f t="shared" si="13"/>
        <v>0</v>
      </c>
      <c r="AL16" s="11" t="s">
        <v>24</v>
      </c>
      <c r="AM16" s="70">
        <v>45423</v>
      </c>
      <c r="AN16" s="71"/>
      <c r="AO16" s="57"/>
      <c r="AP16" s="72">
        <f>SUMIF('Sales Information'!$C$5:$C$1003,AM16,'Sales Information'!$L$5:$L$1003)</f>
        <v>0</v>
      </c>
      <c r="AQ16" s="73">
        <f>SUMIF('Sales Information'!$C$5:$C$1003,AM16,'Sales Information'!$U$5:$U$1003)</f>
        <v>0</v>
      </c>
      <c r="AR16" s="55">
        <f t="shared" si="14"/>
        <v>0</v>
      </c>
      <c r="AS16" s="12">
        <f t="shared" si="15"/>
        <v>0</v>
      </c>
      <c r="AU16" s="11" t="s">
        <v>20</v>
      </c>
      <c r="AV16" s="70">
        <v>45454</v>
      </c>
      <c r="AW16" s="71"/>
      <c r="AX16" s="57"/>
      <c r="AY16" s="72">
        <f>SUMIF('Sales Information'!$C$5:$C$1003,AV16,'Sales Information'!$L$5:$L$1003)</f>
        <v>0</v>
      </c>
      <c r="AZ16" s="12">
        <f>SUMIF('Sales Information'!$C$5:$C$1003,AV16,'Sales Information'!$U$5:$U$1003)</f>
        <v>0</v>
      </c>
      <c r="BA16" s="55">
        <f t="shared" si="16"/>
        <v>0</v>
      </c>
      <c r="BB16" s="12">
        <f t="shared" si="17"/>
        <v>0</v>
      </c>
    </row>
    <row r="17" spans="2:54" x14ac:dyDescent="0.3">
      <c r="B17" s="11" t="s">
        <v>23</v>
      </c>
      <c r="C17" s="70">
        <v>45303</v>
      </c>
      <c r="D17" s="71"/>
      <c r="E17" s="57"/>
      <c r="F17" s="55">
        <f>SUMIF('Sales Information'!$C$5:$C$1003,C17,'Sales Information'!$L$5:$L$1003)</f>
        <v>0</v>
      </c>
      <c r="G17" s="12">
        <f>SUMIF('Sales Information'!$C$5:$C$1003,C17,'Sales Information'!$U$5:$U$1003)</f>
        <v>0</v>
      </c>
      <c r="H17" s="55">
        <f t="shared" si="6"/>
        <v>0</v>
      </c>
      <c r="I17" s="12">
        <f t="shared" si="7"/>
        <v>0</v>
      </c>
      <c r="K17" s="11" t="s">
        <v>19</v>
      </c>
      <c r="L17" s="70">
        <v>45334</v>
      </c>
      <c r="M17" s="55"/>
      <c r="N17" s="12"/>
      <c r="O17" s="55">
        <f>SUMIF('Sales Information'!$C$5:$C$1003,L17,'Sales Information'!$L$5:$L$1003)</f>
        <v>0</v>
      </c>
      <c r="P17" s="12">
        <f>SUMIF('Sales Information'!$C$5:$C$1003,L17,'Sales Information'!$U$5:$U$1003)</f>
        <v>0</v>
      </c>
      <c r="Q17" s="55">
        <f t="shared" si="8"/>
        <v>0</v>
      </c>
      <c r="R17" s="12">
        <f t="shared" si="9"/>
        <v>0</v>
      </c>
      <c r="T17" s="11" t="s">
        <v>20</v>
      </c>
      <c r="U17" s="70">
        <v>45363</v>
      </c>
      <c r="V17" s="72"/>
      <c r="W17" s="12"/>
      <c r="X17" s="55">
        <f>SUMIF('Sales Information'!$C$5:$C$1003,U17,'Sales Information'!$L$5:$L$1003)</f>
        <v>0</v>
      </c>
      <c r="Y17" s="12">
        <f>SUMIF('Sales Information'!$C$5:$C$1003,U17,'Sales Information'!$U$5:$U$1003)</f>
        <v>0</v>
      </c>
      <c r="Z17" s="55">
        <f t="shared" si="10"/>
        <v>0</v>
      </c>
      <c r="AA17" s="12">
        <f t="shared" si="11"/>
        <v>0</v>
      </c>
      <c r="AC17" s="11" t="s">
        <v>82</v>
      </c>
      <c r="AD17" s="70">
        <v>45394</v>
      </c>
      <c r="AE17" s="71"/>
      <c r="AF17" s="57"/>
      <c r="AG17" s="72">
        <f>SUMIF('Sales Information'!$C$5:$C$1003,AD17,'Sales Information'!$L$5:$L$1003)</f>
        <v>0</v>
      </c>
      <c r="AH17" s="12">
        <f>SUMIF('Sales Information'!$C$5:$C$1003,AD17,'Sales Information'!$U$5:$U$1003)</f>
        <v>0</v>
      </c>
      <c r="AI17" s="55">
        <f t="shared" si="12"/>
        <v>0</v>
      </c>
      <c r="AJ17" s="12">
        <f t="shared" si="13"/>
        <v>0</v>
      </c>
      <c r="AL17" s="11" t="s">
        <v>81</v>
      </c>
      <c r="AM17" s="70">
        <v>45424</v>
      </c>
      <c r="AN17" s="71"/>
      <c r="AO17" s="57"/>
      <c r="AP17" s="72">
        <f>SUMIF('Sales Information'!$C$5:$C$1003,AM17,'Sales Information'!$L$5:$L$1003)</f>
        <v>0</v>
      </c>
      <c r="AQ17" s="73">
        <f>SUMIF('Sales Information'!$C$5:$C$1003,AM17,'Sales Information'!$U$5:$U$1003)</f>
        <v>0</v>
      </c>
      <c r="AR17" s="55">
        <f t="shared" si="14"/>
        <v>0</v>
      </c>
      <c r="AS17" s="12">
        <f t="shared" si="15"/>
        <v>0</v>
      </c>
      <c r="AU17" s="11" t="s">
        <v>21</v>
      </c>
      <c r="AV17" s="70">
        <v>45455</v>
      </c>
      <c r="AW17" s="71"/>
      <c r="AX17" s="57"/>
      <c r="AY17" s="72">
        <f>SUMIF('Sales Information'!$C$5:$C$1003,AV17,'Sales Information'!$L$5:$L$1003)</f>
        <v>0</v>
      </c>
      <c r="AZ17" s="12">
        <f>SUMIF('Sales Information'!$C$5:$C$1003,AV17,'Sales Information'!$U$5:$U$1003)</f>
        <v>0</v>
      </c>
      <c r="BA17" s="55">
        <f t="shared" si="16"/>
        <v>0</v>
      </c>
      <c r="BB17" s="12">
        <f t="shared" si="17"/>
        <v>0</v>
      </c>
    </row>
    <row r="18" spans="2:54" x14ac:dyDescent="0.3">
      <c r="B18" s="11" t="s">
        <v>24</v>
      </c>
      <c r="C18" s="70">
        <v>45304</v>
      </c>
      <c r="D18" s="71"/>
      <c r="E18" s="57"/>
      <c r="F18" s="55">
        <f>SUMIF('Sales Information'!$C$5:$C$1003,C18,'Sales Information'!$L$5:$L$1003)</f>
        <v>0</v>
      </c>
      <c r="G18" s="12">
        <f>SUMIF('Sales Information'!$C$5:$C$1003,C18,'Sales Information'!$U$5:$U$1003)</f>
        <v>0</v>
      </c>
      <c r="H18" s="55">
        <f t="shared" si="6"/>
        <v>0</v>
      </c>
      <c r="I18" s="12">
        <f t="shared" si="7"/>
        <v>0</v>
      </c>
      <c r="K18" s="11" t="s">
        <v>20</v>
      </c>
      <c r="L18" s="70">
        <v>45335</v>
      </c>
      <c r="M18" s="55"/>
      <c r="N18" s="12"/>
      <c r="O18" s="55">
        <f>SUMIF('Sales Information'!$C$5:$C$1003,L18,'Sales Information'!$L$5:$L$1003)</f>
        <v>0</v>
      </c>
      <c r="P18" s="12">
        <f>SUMIF('Sales Information'!$C$5:$C$1003,L18,'Sales Information'!$U$5:$U$1003)</f>
        <v>0</v>
      </c>
      <c r="Q18" s="55">
        <f t="shared" si="8"/>
        <v>0</v>
      </c>
      <c r="R18" s="12">
        <f t="shared" si="9"/>
        <v>0</v>
      </c>
      <c r="T18" s="11" t="s">
        <v>21</v>
      </c>
      <c r="U18" s="70">
        <v>45364</v>
      </c>
      <c r="V18" s="72"/>
      <c r="W18" s="12"/>
      <c r="X18" s="55">
        <f>SUMIF('Sales Information'!$C$5:$C$1003,U18,'Sales Information'!$L$5:$L$1003)</f>
        <v>0</v>
      </c>
      <c r="Y18" s="12">
        <f>SUMIF('Sales Information'!$C$5:$C$1003,U18,'Sales Information'!$U$5:$U$1003)</f>
        <v>0</v>
      </c>
      <c r="Z18" s="55">
        <f t="shared" si="10"/>
        <v>0</v>
      </c>
      <c r="AA18" s="12">
        <f t="shared" si="11"/>
        <v>0</v>
      </c>
      <c r="AC18" s="11" t="s">
        <v>24</v>
      </c>
      <c r="AD18" s="70">
        <v>45395</v>
      </c>
      <c r="AE18" s="71"/>
      <c r="AF18" s="57"/>
      <c r="AG18" s="72">
        <f>SUMIF('Sales Information'!$C$5:$C$1003,AD18,'Sales Information'!$L$5:$L$1003)</f>
        <v>0</v>
      </c>
      <c r="AH18" s="12">
        <f>SUMIF('Sales Information'!$C$5:$C$1003,AD18,'Sales Information'!$U$5:$U$1003)</f>
        <v>0</v>
      </c>
      <c r="AI18" s="55">
        <f t="shared" si="12"/>
        <v>0</v>
      </c>
      <c r="AJ18" s="12">
        <f t="shared" si="13"/>
        <v>0</v>
      </c>
      <c r="AL18" s="11" t="s">
        <v>19</v>
      </c>
      <c r="AM18" s="70">
        <v>45425</v>
      </c>
      <c r="AN18" s="71"/>
      <c r="AO18" s="57"/>
      <c r="AP18" s="72">
        <f>SUMIF('Sales Information'!$C$5:$C$1003,AM18,'Sales Information'!$L$5:$L$1003)</f>
        <v>0</v>
      </c>
      <c r="AQ18" s="73">
        <f>SUMIF('Sales Information'!$C$5:$C$1003,AM18,'Sales Information'!$U$5:$U$1003)</f>
        <v>0</v>
      </c>
      <c r="AR18" s="55">
        <f t="shared" si="14"/>
        <v>0</v>
      </c>
      <c r="AS18" s="12">
        <f t="shared" si="15"/>
        <v>0</v>
      </c>
      <c r="AU18" s="11" t="s">
        <v>22</v>
      </c>
      <c r="AV18" s="70">
        <v>45456</v>
      </c>
      <c r="AW18" s="71"/>
      <c r="AX18" s="57"/>
      <c r="AY18" s="72">
        <f>SUMIF('Sales Information'!$C$5:$C$1003,AV18,'Sales Information'!$L$5:$L$1003)</f>
        <v>0</v>
      </c>
      <c r="AZ18" s="12">
        <f>SUMIF('Sales Information'!$C$5:$C$1003,AV18,'Sales Information'!$U$5:$U$1003)</f>
        <v>0</v>
      </c>
      <c r="BA18" s="55">
        <f t="shared" si="16"/>
        <v>0</v>
      </c>
      <c r="BB18" s="12">
        <f t="shared" si="17"/>
        <v>0</v>
      </c>
    </row>
    <row r="19" spans="2:54" x14ac:dyDescent="0.3">
      <c r="B19" s="11" t="s">
        <v>18</v>
      </c>
      <c r="C19" s="70">
        <v>45305</v>
      </c>
      <c r="D19" s="71"/>
      <c r="E19" s="57"/>
      <c r="F19" s="55">
        <f>SUMIF('Sales Information'!$C$5:$C$1003,C19,'Sales Information'!$L$5:$L$1003)</f>
        <v>0</v>
      </c>
      <c r="G19" s="12">
        <f>SUMIF('Sales Information'!$C$5:$C$1003,C19,'Sales Information'!$U$5:$U$1003)</f>
        <v>0</v>
      </c>
      <c r="H19" s="55">
        <f t="shared" si="6"/>
        <v>0</v>
      </c>
      <c r="I19" s="12">
        <f t="shared" si="7"/>
        <v>0</v>
      </c>
      <c r="K19" s="11" t="s">
        <v>21</v>
      </c>
      <c r="L19" s="70">
        <v>45336</v>
      </c>
      <c r="M19" s="55"/>
      <c r="N19" s="12"/>
      <c r="O19" s="55">
        <f>SUMIF('Sales Information'!$C$5:$C$1003,L19,'Sales Information'!$L$5:$L$1003)</f>
        <v>0</v>
      </c>
      <c r="P19" s="12">
        <f>SUMIF('Sales Information'!$C$5:$C$1003,L19,'Sales Information'!$U$5:$U$1003)</f>
        <v>0</v>
      </c>
      <c r="Q19" s="55">
        <f t="shared" si="8"/>
        <v>0</v>
      </c>
      <c r="R19" s="12">
        <f t="shared" si="9"/>
        <v>0</v>
      </c>
      <c r="T19" s="11" t="s">
        <v>22</v>
      </c>
      <c r="U19" s="70">
        <v>45365</v>
      </c>
      <c r="V19" s="72"/>
      <c r="W19" s="12"/>
      <c r="X19" s="55">
        <f>SUMIF('Sales Information'!$C$5:$C$1003,U19,'Sales Information'!$L$5:$L$1003)</f>
        <v>0</v>
      </c>
      <c r="Y19" s="12">
        <f>SUMIF('Sales Information'!$C$5:$C$1003,U19,'Sales Information'!$U$5:$U$1003)</f>
        <v>0</v>
      </c>
      <c r="Z19" s="55">
        <f t="shared" si="10"/>
        <v>0</v>
      </c>
      <c r="AA19" s="12">
        <f t="shared" si="11"/>
        <v>0</v>
      </c>
      <c r="AC19" s="11" t="s">
        <v>81</v>
      </c>
      <c r="AD19" s="70">
        <v>45396</v>
      </c>
      <c r="AE19" s="71"/>
      <c r="AF19" s="57"/>
      <c r="AG19" s="72">
        <f>SUMIF('Sales Information'!$C$5:$C$1003,AD19,'Sales Information'!$L$5:$L$1003)</f>
        <v>0</v>
      </c>
      <c r="AH19" s="12">
        <f>SUMIF('Sales Information'!$C$5:$C$1003,AD19,'Sales Information'!$U$5:$U$1003)</f>
        <v>0</v>
      </c>
      <c r="AI19" s="55">
        <f t="shared" si="12"/>
        <v>0</v>
      </c>
      <c r="AJ19" s="12">
        <f t="shared" si="13"/>
        <v>0</v>
      </c>
      <c r="AL19" s="11" t="s">
        <v>20</v>
      </c>
      <c r="AM19" s="70">
        <v>45426</v>
      </c>
      <c r="AN19" s="71"/>
      <c r="AO19" s="57"/>
      <c r="AP19" s="72">
        <f>SUMIF('Sales Information'!$C$5:$C$1003,AM19,'Sales Information'!$L$5:$L$1003)</f>
        <v>0</v>
      </c>
      <c r="AQ19" s="73">
        <f>SUMIF('Sales Information'!$C$5:$C$1003,AM19,'Sales Information'!$U$5:$U$1003)</f>
        <v>0</v>
      </c>
      <c r="AR19" s="55">
        <f t="shared" si="14"/>
        <v>0</v>
      </c>
      <c r="AS19" s="12">
        <f t="shared" si="15"/>
        <v>0</v>
      </c>
      <c r="AU19" s="11" t="s">
        <v>82</v>
      </c>
      <c r="AV19" s="70">
        <v>45457</v>
      </c>
      <c r="AW19" s="71"/>
      <c r="AX19" s="57"/>
      <c r="AY19" s="72">
        <f>SUMIF('Sales Information'!$C$5:$C$1003,AV19,'Sales Information'!$L$5:$L$1003)</f>
        <v>0</v>
      </c>
      <c r="AZ19" s="12">
        <f>SUMIF('Sales Information'!$C$5:$C$1003,AV19,'Sales Information'!$U$5:$U$1003)</f>
        <v>0</v>
      </c>
      <c r="BA19" s="55">
        <f t="shared" si="16"/>
        <v>0</v>
      </c>
      <c r="BB19" s="12">
        <f t="shared" si="17"/>
        <v>0</v>
      </c>
    </row>
    <row r="20" spans="2:54" x14ac:dyDescent="0.3">
      <c r="B20" s="11" t="s">
        <v>19</v>
      </c>
      <c r="C20" s="70">
        <v>45306</v>
      </c>
      <c r="D20" s="71"/>
      <c r="E20" s="57"/>
      <c r="F20" s="55">
        <f>SUMIF('Sales Information'!$C$5:$C$1003,C20,'Sales Information'!$L$5:$L$1003)</f>
        <v>209.99</v>
      </c>
      <c r="G20" s="12">
        <f>SUMIF('Sales Information'!$C$5:$C$1003,C20,'Sales Information'!$U$5:$U$1003)</f>
        <v>63.140000000000022</v>
      </c>
      <c r="H20" s="55">
        <f t="shared" si="6"/>
        <v>209.99</v>
      </c>
      <c r="I20" s="12">
        <f t="shared" si="7"/>
        <v>63.140000000000022</v>
      </c>
      <c r="K20" s="11" t="s">
        <v>22</v>
      </c>
      <c r="L20" s="70">
        <v>45337</v>
      </c>
      <c r="M20" s="55"/>
      <c r="N20" s="12"/>
      <c r="O20" s="55">
        <f>SUMIF('Sales Information'!$C$5:$C$1003,L20,'Sales Information'!$L$5:$L$1003)</f>
        <v>0</v>
      </c>
      <c r="P20" s="12">
        <f>SUMIF('Sales Information'!$C$5:$C$1003,L20,'Sales Information'!$U$5:$U$1003)</f>
        <v>0</v>
      </c>
      <c r="Q20" s="55">
        <f t="shared" si="8"/>
        <v>0</v>
      </c>
      <c r="R20" s="12">
        <f t="shared" si="9"/>
        <v>0</v>
      </c>
      <c r="T20" s="11" t="s">
        <v>82</v>
      </c>
      <c r="U20" s="70">
        <v>45366</v>
      </c>
      <c r="V20" s="72"/>
      <c r="W20" s="12"/>
      <c r="X20" s="55">
        <f>SUMIF('Sales Information'!$C$5:$C$1003,U20,'Sales Information'!$L$5:$L$1003)</f>
        <v>0</v>
      </c>
      <c r="Y20" s="12">
        <f>SUMIF('Sales Information'!$C$5:$C$1003,U20,'Sales Information'!$U$5:$U$1003)</f>
        <v>0</v>
      </c>
      <c r="Z20" s="55">
        <f t="shared" si="10"/>
        <v>0</v>
      </c>
      <c r="AA20" s="12">
        <f t="shared" si="11"/>
        <v>0</v>
      </c>
      <c r="AC20" s="11" t="s">
        <v>19</v>
      </c>
      <c r="AD20" s="70">
        <v>45397</v>
      </c>
      <c r="AE20" s="71"/>
      <c r="AF20" s="57"/>
      <c r="AG20" s="72">
        <f>SUMIF('Sales Information'!$C$5:$C$1003,AD20,'Sales Information'!$L$5:$L$1003)</f>
        <v>0</v>
      </c>
      <c r="AH20" s="12">
        <f>SUMIF('Sales Information'!$C$5:$C$1003,AD20,'Sales Information'!$U$5:$U$1003)</f>
        <v>0</v>
      </c>
      <c r="AI20" s="55">
        <f t="shared" si="12"/>
        <v>0</v>
      </c>
      <c r="AJ20" s="12">
        <f t="shared" si="13"/>
        <v>0</v>
      </c>
      <c r="AL20" s="11" t="s">
        <v>21</v>
      </c>
      <c r="AM20" s="70">
        <v>45427</v>
      </c>
      <c r="AN20" s="71"/>
      <c r="AO20" s="57"/>
      <c r="AP20" s="72">
        <f>SUMIF('Sales Information'!$C$5:$C$1003,AM20,'Sales Information'!$L$5:$L$1003)</f>
        <v>0</v>
      </c>
      <c r="AQ20" s="73">
        <f>SUMIF('Sales Information'!$C$5:$C$1003,AM20,'Sales Information'!$U$5:$U$1003)</f>
        <v>0</v>
      </c>
      <c r="AR20" s="55">
        <f t="shared" si="14"/>
        <v>0</v>
      </c>
      <c r="AS20" s="12">
        <f t="shared" si="15"/>
        <v>0</v>
      </c>
      <c r="AU20" s="11" t="s">
        <v>24</v>
      </c>
      <c r="AV20" s="70">
        <v>45458</v>
      </c>
      <c r="AW20" s="71"/>
      <c r="AX20" s="57"/>
      <c r="AY20" s="72">
        <f>SUMIF('Sales Information'!$C$5:$C$1003,AV20,'Sales Information'!$L$5:$L$1003)</f>
        <v>0</v>
      </c>
      <c r="AZ20" s="12">
        <f>SUMIF('Sales Information'!$C$5:$C$1003,AV20,'Sales Information'!$U$5:$U$1003)</f>
        <v>0</v>
      </c>
      <c r="BA20" s="55">
        <f t="shared" si="16"/>
        <v>0</v>
      </c>
      <c r="BB20" s="12">
        <f t="shared" si="17"/>
        <v>0</v>
      </c>
    </row>
    <row r="21" spans="2:54" x14ac:dyDescent="0.3">
      <c r="B21" s="11" t="s">
        <v>20</v>
      </c>
      <c r="C21" s="70">
        <v>45307</v>
      </c>
      <c r="D21" s="71"/>
      <c r="E21" s="57"/>
      <c r="F21" s="55">
        <f>SUMIF('Sales Information'!$C$5:$C$1003,C21,'Sales Information'!$L$5:$L$1003)</f>
        <v>0</v>
      </c>
      <c r="G21" s="12">
        <f>SUMIF('Sales Information'!$C$5:$C$1003,C21,'Sales Information'!$U$5:$U$1003)</f>
        <v>0</v>
      </c>
      <c r="H21" s="55">
        <f t="shared" si="6"/>
        <v>0</v>
      </c>
      <c r="I21" s="12">
        <f t="shared" si="7"/>
        <v>0</v>
      </c>
      <c r="K21" s="11" t="s">
        <v>23</v>
      </c>
      <c r="L21" s="70">
        <v>45338</v>
      </c>
      <c r="M21" s="55"/>
      <c r="N21" s="12"/>
      <c r="O21" s="55">
        <f>SUMIF('Sales Information'!$C$5:$C$1003,L21,'Sales Information'!$L$5:$L$1003)</f>
        <v>0</v>
      </c>
      <c r="P21" s="12">
        <f>SUMIF('Sales Information'!$C$5:$C$1003,L21,'Sales Information'!$U$5:$U$1003)</f>
        <v>0</v>
      </c>
      <c r="Q21" s="55">
        <f t="shared" si="8"/>
        <v>0</v>
      </c>
      <c r="R21" s="12">
        <f t="shared" si="9"/>
        <v>0</v>
      </c>
      <c r="T21" s="11" t="s">
        <v>24</v>
      </c>
      <c r="U21" s="70">
        <v>45367</v>
      </c>
      <c r="V21" s="72"/>
      <c r="W21" s="12"/>
      <c r="X21" s="55">
        <f>SUMIF('Sales Information'!$C$5:$C$1003,U21,'Sales Information'!$L$5:$L$1003)</f>
        <v>0</v>
      </c>
      <c r="Y21" s="12">
        <f>SUMIF('Sales Information'!$C$5:$C$1003,U21,'Sales Information'!$U$5:$U$1003)</f>
        <v>0</v>
      </c>
      <c r="Z21" s="55">
        <f t="shared" si="10"/>
        <v>0</v>
      </c>
      <c r="AA21" s="12">
        <f t="shared" si="11"/>
        <v>0</v>
      </c>
      <c r="AC21" s="11" t="s">
        <v>20</v>
      </c>
      <c r="AD21" s="70">
        <v>45398</v>
      </c>
      <c r="AE21" s="71"/>
      <c r="AF21" s="57"/>
      <c r="AG21" s="72">
        <f>SUMIF('Sales Information'!$C$5:$C$1003,AD21,'Sales Information'!$L$5:$L$1003)</f>
        <v>0</v>
      </c>
      <c r="AH21" s="12">
        <f>SUMIF('Sales Information'!$C$5:$C$1003,AD21,'Sales Information'!$U$5:$U$1003)</f>
        <v>0</v>
      </c>
      <c r="AI21" s="55">
        <f t="shared" si="12"/>
        <v>0</v>
      </c>
      <c r="AJ21" s="12">
        <f t="shared" si="13"/>
        <v>0</v>
      </c>
      <c r="AL21" s="11" t="s">
        <v>22</v>
      </c>
      <c r="AM21" s="70">
        <v>45428</v>
      </c>
      <c r="AN21" s="71"/>
      <c r="AO21" s="57"/>
      <c r="AP21" s="72">
        <f>SUMIF('Sales Information'!$C$5:$C$1003,AM21,'Sales Information'!$L$5:$L$1003)</f>
        <v>0</v>
      </c>
      <c r="AQ21" s="73">
        <f>SUMIF('Sales Information'!$C$5:$C$1003,AM21,'Sales Information'!$U$5:$U$1003)</f>
        <v>0</v>
      </c>
      <c r="AR21" s="55">
        <f t="shared" si="14"/>
        <v>0</v>
      </c>
      <c r="AS21" s="12">
        <f t="shared" si="15"/>
        <v>0</v>
      </c>
      <c r="AU21" s="11" t="s">
        <v>81</v>
      </c>
      <c r="AV21" s="70">
        <v>45459</v>
      </c>
      <c r="AW21" s="71"/>
      <c r="AX21" s="57"/>
      <c r="AY21" s="72">
        <f>SUMIF('Sales Information'!$C$5:$C$1003,AV21,'Sales Information'!$L$5:$L$1003)</f>
        <v>0</v>
      </c>
      <c r="AZ21" s="12">
        <f>SUMIF('Sales Information'!$C$5:$C$1003,AV21,'Sales Information'!$U$5:$U$1003)</f>
        <v>0</v>
      </c>
      <c r="BA21" s="55">
        <f t="shared" si="16"/>
        <v>0</v>
      </c>
      <c r="BB21" s="12">
        <f t="shared" si="17"/>
        <v>0</v>
      </c>
    </row>
    <row r="22" spans="2:54" x14ac:dyDescent="0.3">
      <c r="B22" s="11" t="s">
        <v>21</v>
      </c>
      <c r="C22" s="70">
        <v>45308</v>
      </c>
      <c r="D22" s="71"/>
      <c r="E22" s="57"/>
      <c r="F22" s="55">
        <f>SUMIF('Sales Information'!$C$5:$C$1003,C22,'Sales Information'!$L$5:$L$1003)</f>
        <v>0</v>
      </c>
      <c r="G22" s="12">
        <f>SUMIF('Sales Information'!$C$5:$C$1003,C22,'Sales Information'!$U$5:$U$1003)</f>
        <v>0</v>
      </c>
      <c r="H22" s="55">
        <f t="shared" si="6"/>
        <v>0</v>
      </c>
      <c r="I22" s="12">
        <f t="shared" si="7"/>
        <v>0</v>
      </c>
      <c r="K22" s="11" t="s">
        <v>24</v>
      </c>
      <c r="L22" s="70">
        <v>45339</v>
      </c>
      <c r="M22" s="55"/>
      <c r="N22" s="12"/>
      <c r="O22" s="55">
        <f>SUMIF('Sales Information'!$C$5:$C$1003,L22,'Sales Information'!$L$5:$L$1003)</f>
        <v>0</v>
      </c>
      <c r="P22" s="12">
        <f>SUMIF('Sales Information'!$C$5:$C$1003,L22,'Sales Information'!$U$5:$U$1003)</f>
        <v>0</v>
      </c>
      <c r="Q22" s="55">
        <f t="shared" si="8"/>
        <v>0</v>
      </c>
      <c r="R22" s="12">
        <f t="shared" si="9"/>
        <v>0</v>
      </c>
      <c r="T22" s="11" t="s">
        <v>81</v>
      </c>
      <c r="U22" s="70">
        <v>45368</v>
      </c>
      <c r="V22" s="72"/>
      <c r="W22" s="12"/>
      <c r="X22" s="55">
        <f>SUMIF('Sales Information'!$C$5:$C$1003,U22,'Sales Information'!$L$5:$L$1003)</f>
        <v>0</v>
      </c>
      <c r="Y22" s="12">
        <f>SUMIF('Sales Information'!$C$5:$C$1003,U22,'Sales Information'!$U$5:$U$1003)</f>
        <v>0</v>
      </c>
      <c r="Z22" s="55">
        <f t="shared" si="10"/>
        <v>0</v>
      </c>
      <c r="AA22" s="12">
        <f t="shared" si="11"/>
        <v>0</v>
      </c>
      <c r="AC22" s="11" t="s">
        <v>21</v>
      </c>
      <c r="AD22" s="70">
        <v>45399</v>
      </c>
      <c r="AE22" s="71"/>
      <c r="AF22" s="57"/>
      <c r="AG22" s="72">
        <f>SUMIF('Sales Information'!$C$5:$C$1003,AD22,'Sales Information'!$L$5:$L$1003)</f>
        <v>0</v>
      </c>
      <c r="AH22" s="12">
        <f>SUMIF('Sales Information'!$C$5:$C$1003,AD22,'Sales Information'!$U$5:$U$1003)</f>
        <v>0</v>
      </c>
      <c r="AI22" s="55">
        <f t="shared" si="12"/>
        <v>0</v>
      </c>
      <c r="AJ22" s="12">
        <f t="shared" si="13"/>
        <v>0</v>
      </c>
      <c r="AL22" s="11" t="s">
        <v>82</v>
      </c>
      <c r="AM22" s="70">
        <v>45429</v>
      </c>
      <c r="AN22" s="71"/>
      <c r="AO22" s="57"/>
      <c r="AP22" s="72">
        <f>SUMIF('Sales Information'!$C$5:$C$1003,AM22,'Sales Information'!$L$5:$L$1003)</f>
        <v>0</v>
      </c>
      <c r="AQ22" s="73">
        <f>SUMIF('Sales Information'!$C$5:$C$1003,AM22,'Sales Information'!$U$5:$U$1003)</f>
        <v>0</v>
      </c>
      <c r="AR22" s="55">
        <f t="shared" si="14"/>
        <v>0</v>
      </c>
      <c r="AS22" s="12">
        <f t="shared" si="15"/>
        <v>0</v>
      </c>
      <c r="AU22" s="11" t="s">
        <v>19</v>
      </c>
      <c r="AV22" s="70">
        <v>45460</v>
      </c>
      <c r="AW22" s="71"/>
      <c r="AX22" s="57"/>
      <c r="AY22" s="72">
        <f>SUMIF('Sales Information'!$C$5:$C$1003,AV22,'Sales Information'!$L$5:$L$1003)</f>
        <v>0</v>
      </c>
      <c r="AZ22" s="12">
        <f>SUMIF('Sales Information'!$C$5:$C$1003,AV22,'Sales Information'!$U$5:$U$1003)</f>
        <v>0</v>
      </c>
      <c r="BA22" s="55">
        <f t="shared" si="16"/>
        <v>0</v>
      </c>
      <c r="BB22" s="12">
        <f t="shared" si="17"/>
        <v>0</v>
      </c>
    </row>
    <row r="23" spans="2:54" x14ac:dyDescent="0.3">
      <c r="B23" s="11" t="s">
        <v>22</v>
      </c>
      <c r="C23" s="70">
        <v>45309</v>
      </c>
      <c r="D23" s="71"/>
      <c r="E23" s="57"/>
      <c r="F23" s="55">
        <f>SUMIF('Sales Information'!$C$5:$C$1003,C23,'Sales Information'!$L$5:$L$1003)</f>
        <v>0</v>
      </c>
      <c r="G23" s="12">
        <f>SUMIF('Sales Information'!$C$5:$C$1003,C23,'Sales Information'!$U$5:$U$1003)</f>
        <v>0</v>
      </c>
      <c r="H23" s="55">
        <f t="shared" si="6"/>
        <v>0</v>
      </c>
      <c r="I23" s="12">
        <f t="shared" si="7"/>
        <v>0</v>
      </c>
      <c r="K23" s="11" t="s">
        <v>18</v>
      </c>
      <c r="L23" s="70">
        <v>45340</v>
      </c>
      <c r="M23" s="55"/>
      <c r="N23" s="12"/>
      <c r="O23" s="55">
        <f>SUMIF('Sales Information'!$C$5:$C$1003,L23,'Sales Information'!$L$5:$L$1003)</f>
        <v>0</v>
      </c>
      <c r="P23" s="12">
        <f>SUMIF('Sales Information'!$C$5:$C$1003,L23,'Sales Information'!$U$5:$U$1003)</f>
        <v>0</v>
      </c>
      <c r="Q23" s="55">
        <f t="shared" si="8"/>
        <v>0</v>
      </c>
      <c r="R23" s="12">
        <f t="shared" si="9"/>
        <v>0</v>
      </c>
      <c r="T23" s="11" t="s">
        <v>19</v>
      </c>
      <c r="U23" s="70">
        <v>45369</v>
      </c>
      <c r="V23" s="72"/>
      <c r="W23" s="12"/>
      <c r="X23" s="55">
        <f>SUMIF('Sales Information'!$C$5:$C$1003,U23,'Sales Information'!$L$5:$L$1003)</f>
        <v>0</v>
      </c>
      <c r="Y23" s="12">
        <f>SUMIF('Sales Information'!$C$5:$C$1003,U23,'Sales Information'!$U$5:$U$1003)</f>
        <v>0</v>
      </c>
      <c r="Z23" s="55">
        <f t="shared" si="10"/>
        <v>0</v>
      </c>
      <c r="AA23" s="12">
        <f t="shared" si="11"/>
        <v>0</v>
      </c>
      <c r="AC23" s="11" t="s">
        <v>22</v>
      </c>
      <c r="AD23" s="70">
        <v>45400</v>
      </c>
      <c r="AE23" s="71"/>
      <c r="AF23" s="57"/>
      <c r="AG23" s="72">
        <f>SUMIF('Sales Information'!$C$5:$C$1003,AD23,'Sales Information'!$L$5:$L$1003)</f>
        <v>0</v>
      </c>
      <c r="AH23" s="12">
        <f>SUMIF('Sales Information'!$C$5:$C$1003,AD23,'Sales Information'!$U$5:$U$1003)</f>
        <v>0</v>
      </c>
      <c r="AI23" s="55">
        <f t="shared" si="12"/>
        <v>0</v>
      </c>
      <c r="AJ23" s="12">
        <f t="shared" si="13"/>
        <v>0</v>
      </c>
      <c r="AL23" s="11" t="s">
        <v>24</v>
      </c>
      <c r="AM23" s="70">
        <v>45430</v>
      </c>
      <c r="AN23" s="71"/>
      <c r="AO23" s="57"/>
      <c r="AP23" s="72">
        <f>SUMIF('Sales Information'!$C$5:$C$1003,AM23,'Sales Information'!$L$5:$L$1003)</f>
        <v>0</v>
      </c>
      <c r="AQ23" s="73">
        <f>SUMIF('Sales Information'!$C$5:$C$1003,AM23,'Sales Information'!$U$5:$U$1003)</f>
        <v>0</v>
      </c>
      <c r="AR23" s="55">
        <f t="shared" si="14"/>
        <v>0</v>
      </c>
      <c r="AS23" s="12">
        <f t="shared" si="15"/>
        <v>0</v>
      </c>
      <c r="AU23" s="11" t="s">
        <v>20</v>
      </c>
      <c r="AV23" s="70">
        <v>45461</v>
      </c>
      <c r="AW23" s="71"/>
      <c r="AX23" s="57"/>
      <c r="AY23" s="72">
        <f>SUMIF('Sales Information'!$C$5:$C$1003,AV23,'Sales Information'!$L$5:$L$1003)</f>
        <v>0</v>
      </c>
      <c r="AZ23" s="12">
        <f>SUMIF('Sales Information'!$C$5:$C$1003,AV23,'Sales Information'!$U$5:$U$1003)</f>
        <v>0</v>
      </c>
      <c r="BA23" s="55">
        <f t="shared" si="16"/>
        <v>0</v>
      </c>
      <c r="BB23" s="12">
        <f t="shared" si="17"/>
        <v>0</v>
      </c>
    </row>
    <row r="24" spans="2:54" x14ac:dyDescent="0.3">
      <c r="B24" s="11" t="s">
        <v>23</v>
      </c>
      <c r="C24" s="70">
        <v>45310</v>
      </c>
      <c r="D24" s="71"/>
      <c r="E24" s="57"/>
      <c r="F24" s="55">
        <f>SUMIF('Sales Information'!$C$5:$C$1003,C24,'Sales Information'!$L$5:$L$1003)</f>
        <v>0</v>
      </c>
      <c r="G24" s="12">
        <f>SUMIF('Sales Information'!$C$5:$C$1003,C24,'Sales Information'!$U$5:$U$1003)</f>
        <v>0</v>
      </c>
      <c r="H24" s="55">
        <f t="shared" si="6"/>
        <v>0</v>
      </c>
      <c r="I24" s="12">
        <f t="shared" si="7"/>
        <v>0</v>
      </c>
      <c r="K24" s="11" t="s">
        <v>19</v>
      </c>
      <c r="L24" s="70">
        <v>45341</v>
      </c>
      <c r="M24" s="55"/>
      <c r="N24" s="12"/>
      <c r="O24" s="55">
        <f>SUMIF('Sales Information'!$C$5:$C$1003,L24,'Sales Information'!$L$5:$L$1003)</f>
        <v>0</v>
      </c>
      <c r="P24" s="12">
        <f>SUMIF('Sales Information'!$C$5:$C$1003,L24,'Sales Information'!$U$5:$U$1003)</f>
        <v>0</v>
      </c>
      <c r="Q24" s="55">
        <f t="shared" si="8"/>
        <v>0</v>
      </c>
      <c r="R24" s="12">
        <f t="shared" si="9"/>
        <v>0</v>
      </c>
      <c r="T24" s="11" t="s">
        <v>20</v>
      </c>
      <c r="U24" s="70">
        <v>45370</v>
      </c>
      <c r="V24" s="72"/>
      <c r="W24" s="12"/>
      <c r="X24" s="55">
        <f>SUMIF('Sales Information'!$C$5:$C$1003,U24,'Sales Information'!$L$5:$L$1003)</f>
        <v>0</v>
      </c>
      <c r="Y24" s="12">
        <f>SUMIF('Sales Information'!$C$5:$C$1003,U24,'Sales Information'!$U$5:$U$1003)</f>
        <v>0</v>
      </c>
      <c r="Z24" s="55">
        <f t="shared" si="10"/>
        <v>0</v>
      </c>
      <c r="AA24" s="12">
        <f t="shared" si="11"/>
        <v>0</v>
      </c>
      <c r="AC24" s="11" t="s">
        <v>82</v>
      </c>
      <c r="AD24" s="70">
        <v>45401</v>
      </c>
      <c r="AE24" s="71"/>
      <c r="AF24" s="57"/>
      <c r="AG24" s="72">
        <f>SUMIF('Sales Information'!$C$5:$C$1003,AD24,'Sales Information'!$L$5:$L$1003)</f>
        <v>0</v>
      </c>
      <c r="AH24" s="12">
        <f>SUMIF('Sales Information'!$C$5:$C$1003,AD24,'Sales Information'!$U$5:$U$1003)</f>
        <v>0</v>
      </c>
      <c r="AI24" s="55">
        <f t="shared" si="12"/>
        <v>0</v>
      </c>
      <c r="AJ24" s="12">
        <f t="shared" si="13"/>
        <v>0</v>
      </c>
      <c r="AL24" s="11" t="s">
        <v>81</v>
      </c>
      <c r="AM24" s="70">
        <v>45431</v>
      </c>
      <c r="AN24" s="71"/>
      <c r="AO24" s="57"/>
      <c r="AP24" s="72">
        <f>SUMIF('Sales Information'!$C$5:$C$1003,AM24,'Sales Information'!$L$5:$L$1003)</f>
        <v>0</v>
      </c>
      <c r="AQ24" s="73">
        <f>SUMIF('Sales Information'!$C$5:$C$1003,AM24,'Sales Information'!$U$5:$U$1003)</f>
        <v>0</v>
      </c>
      <c r="AR24" s="55">
        <f t="shared" si="14"/>
        <v>0</v>
      </c>
      <c r="AS24" s="12">
        <f t="shared" si="15"/>
        <v>0</v>
      </c>
      <c r="AU24" s="11" t="s">
        <v>21</v>
      </c>
      <c r="AV24" s="70">
        <v>45462</v>
      </c>
      <c r="AW24" s="71"/>
      <c r="AX24" s="57"/>
      <c r="AY24" s="72">
        <f>SUMIF('Sales Information'!$C$5:$C$1003,AV24,'Sales Information'!$L$5:$L$1003)</f>
        <v>0</v>
      </c>
      <c r="AZ24" s="12">
        <f>SUMIF('Sales Information'!$C$5:$C$1003,AV24,'Sales Information'!$U$5:$U$1003)</f>
        <v>0</v>
      </c>
      <c r="BA24" s="55">
        <f t="shared" si="16"/>
        <v>0</v>
      </c>
      <c r="BB24" s="12">
        <f t="shared" si="17"/>
        <v>0</v>
      </c>
    </row>
    <row r="25" spans="2:54" x14ac:dyDescent="0.3">
      <c r="B25" s="11" t="s">
        <v>24</v>
      </c>
      <c r="C25" s="70">
        <v>45311</v>
      </c>
      <c r="D25" s="71"/>
      <c r="E25" s="57"/>
      <c r="F25" s="55">
        <f>SUMIF('Sales Information'!$C$5:$C$1003,C25,'Sales Information'!$L$5:$L$1003)</f>
        <v>0</v>
      </c>
      <c r="G25" s="12">
        <f>SUMIF('Sales Information'!$C$5:$C$1003,C25,'Sales Information'!$U$5:$U$1003)</f>
        <v>0</v>
      </c>
      <c r="H25" s="55">
        <f t="shared" si="6"/>
        <v>0</v>
      </c>
      <c r="I25" s="12">
        <f t="shared" si="7"/>
        <v>0</v>
      </c>
      <c r="K25" s="11" t="s">
        <v>20</v>
      </c>
      <c r="L25" s="70">
        <v>45342</v>
      </c>
      <c r="M25" s="55"/>
      <c r="N25" s="12"/>
      <c r="O25" s="55">
        <f>SUMIF('Sales Information'!$C$5:$C$1003,L25,'Sales Information'!$L$5:$L$1003)</f>
        <v>0</v>
      </c>
      <c r="P25" s="12">
        <f>SUMIF('Sales Information'!$C$5:$C$1003,L25,'Sales Information'!$U$5:$U$1003)</f>
        <v>0</v>
      </c>
      <c r="Q25" s="55">
        <f t="shared" si="8"/>
        <v>0</v>
      </c>
      <c r="R25" s="12">
        <f t="shared" si="9"/>
        <v>0</v>
      </c>
      <c r="T25" s="11" t="s">
        <v>21</v>
      </c>
      <c r="U25" s="70">
        <v>45371</v>
      </c>
      <c r="V25" s="72"/>
      <c r="W25" s="12"/>
      <c r="X25" s="55">
        <f>SUMIF('Sales Information'!$C$5:$C$1003,U25,'Sales Information'!$L$5:$L$1003)</f>
        <v>0</v>
      </c>
      <c r="Y25" s="12">
        <f>SUMIF('Sales Information'!$C$5:$C$1003,U25,'Sales Information'!$U$5:$U$1003)</f>
        <v>0</v>
      </c>
      <c r="Z25" s="55">
        <f t="shared" si="10"/>
        <v>0</v>
      </c>
      <c r="AA25" s="12">
        <f t="shared" si="11"/>
        <v>0</v>
      </c>
      <c r="AC25" s="11" t="s">
        <v>24</v>
      </c>
      <c r="AD25" s="70">
        <v>45402</v>
      </c>
      <c r="AE25" s="71"/>
      <c r="AF25" s="57"/>
      <c r="AG25" s="72">
        <f>SUMIF('Sales Information'!$C$5:$C$1003,AD25,'Sales Information'!$L$5:$L$1003)</f>
        <v>0</v>
      </c>
      <c r="AH25" s="12">
        <f>SUMIF('Sales Information'!$C$5:$C$1003,AD25,'Sales Information'!$U$5:$U$1003)</f>
        <v>0</v>
      </c>
      <c r="AI25" s="55">
        <f t="shared" si="12"/>
        <v>0</v>
      </c>
      <c r="AJ25" s="12">
        <f t="shared" si="13"/>
        <v>0</v>
      </c>
      <c r="AL25" s="11" t="s">
        <v>19</v>
      </c>
      <c r="AM25" s="70">
        <v>45432</v>
      </c>
      <c r="AN25" s="71"/>
      <c r="AO25" s="57"/>
      <c r="AP25" s="72">
        <f>SUMIF('Sales Information'!$C$5:$C$1003,AM25,'Sales Information'!$L$5:$L$1003)</f>
        <v>0</v>
      </c>
      <c r="AQ25" s="73">
        <f>SUMIF('Sales Information'!$C$5:$C$1003,AM25,'Sales Information'!$U$5:$U$1003)</f>
        <v>0</v>
      </c>
      <c r="AR25" s="55">
        <f t="shared" si="14"/>
        <v>0</v>
      </c>
      <c r="AS25" s="12">
        <f t="shared" si="15"/>
        <v>0</v>
      </c>
      <c r="AU25" s="11" t="s">
        <v>22</v>
      </c>
      <c r="AV25" s="70">
        <v>45463</v>
      </c>
      <c r="AW25" s="71"/>
      <c r="AX25" s="57"/>
      <c r="AY25" s="72">
        <f>SUMIF('Sales Information'!$C$5:$C$1003,AV25,'Sales Information'!$L$5:$L$1003)</f>
        <v>0</v>
      </c>
      <c r="AZ25" s="12">
        <f>SUMIF('Sales Information'!$C$5:$C$1003,AV25,'Sales Information'!$U$5:$U$1003)</f>
        <v>0</v>
      </c>
      <c r="BA25" s="55">
        <f t="shared" si="16"/>
        <v>0</v>
      </c>
      <c r="BB25" s="12">
        <f t="shared" si="17"/>
        <v>0</v>
      </c>
    </row>
    <row r="26" spans="2:54" x14ac:dyDescent="0.3">
      <c r="B26" s="11" t="s">
        <v>18</v>
      </c>
      <c r="C26" s="70">
        <v>45312</v>
      </c>
      <c r="D26" s="71"/>
      <c r="E26" s="57"/>
      <c r="F26" s="55">
        <f>SUMIF('Sales Information'!$C$5:$C$1003,C26,'Sales Information'!$L$5:$L$1003)</f>
        <v>0</v>
      </c>
      <c r="G26" s="12">
        <f>SUMIF('Sales Information'!$C$5:$C$1003,C26,'Sales Information'!$U$5:$U$1003)</f>
        <v>0</v>
      </c>
      <c r="H26" s="55">
        <f t="shared" si="6"/>
        <v>0</v>
      </c>
      <c r="I26" s="12">
        <f t="shared" si="7"/>
        <v>0</v>
      </c>
      <c r="K26" s="11" t="s">
        <v>21</v>
      </c>
      <c r="L26" s="70">
        <v>45343</v>
      </c>
      <c r="M26" s="55"/>
      <c r="N26" s="12"/>
      <c r="O26" s="55">
        <f>SUMIF('Sales Information'!$C$5:$C$1003,L26,'Sales Information'!$L$5:$L$1003)</f>
        <v>0</v>
      </c>
      <c r="P26" s="12">
        <f>SUMIF('Sales Information'!$C$5:$C$1003,L26,'Sales Information'!$U$5:$U$1003)</f>
        <v>0</v>
      </c>
      <c r="Q26" s="55">
        <f t="shared" si="8"/>
        <v>0</v>
      </c>
      <c r="R26" s="12">
        <f t="shared" si="9"/>
        <v>0</v>
      </c>
      <c r="T26" s="11" t="s">
        <v>22</v>
      </c>
      <c r="U26" s="70">
        <v>45372</v>
      </c>
      <c r="V26" s="72"/>
      <c r="W26" s="12"/>
      <c r="X26" s="55">
        <f>SUMIF('Sales Information'!$C$5:$C$1003,U26,'Sales Information'!$L$5:$L$1003)</f>
        <v>0</v>
      </c>
      <c r="Y26" s="12">
        <f>SUMIF('Sales Information'!$C$5:$C$1003,U26,'Sales Information'!$U$5:$U$1003)</f>
        <v>0</v>
      </c>
      <c r="Z26" s="55">
        <f t="shared" si="10"/>
        <v>0</v>
      </c>
      <c r="AA26" s="12">
        <f t="shared" si="11"/>
        <v>0</v>
      </c>
      <c r="AC26" s="11" t="s">
        <v>81</v>
      </c>
      <c r="AD26" s="70">
        <v>45403</v>
      </c>
      <c r="AE26" s="71"/>
      <c r="AF26" s="57"/>
      <c r="AG26" s="72">
        <f>SUMIF('Sales Information'!$C$5:$C$1003,AD26,'Sales Information'!$L$5:$L$1003)</f>
        <v>0</v>
      </c>
      <c r="AH26" s="12">
        <f>SUMIF('Sales Information'!$C$5:$C$1003,AD26,'Sales Information'!$U$5:$U$1003)</f>
        <v>0</v>
      </c>
      <c r="AI26" s="55">
        <f t="shared" si="12"/>
        <v>0</v>
      </c>
      <c r="AJ26" s="12">
        <f t="shared" si="13"/>
        <v>0</v>
      </c>
      <c r="AL26" s="11" t="s">
        <v>20</v>
      </c>
      <c r="AM26" s="70">
        <v>45433</v>
      </c>
      <c r="AN26" s="71"/>
      <c r="AO26" s="57"/>
      <c r="AP26" s="72">
        <f>SUMIF('Sales Information'!$C$5:$C$1003,AM26,'Sales Information'!$L$5:$L$1003)</f>
        <v>0</v>
      </c>
      <c r="AQ26" s="73">
        <f>SUMIF('Sales Information'!$C$5:$C$1003,AM26,'Sales Information'!$U$5:$U$1003)</f>
        <v>0</v>
      </c>
      <c r="AR26" s="55">
        <f t="shared" si="14"/>
        <v>0</v>
      </c>
      <c r="AS26" s="12">
        <f t="shared" si="15"/>
        <v>0</v>
      </c>
      <c r="AU26" s="11" t="s">
        <v>82</v>
      </c>
      <c r="AV26" s="70">
        <v>45464</v>
      </c>
      <c r="AW26" s="71"/>
      <c r="AX26" s="57"/>
      <c r="AY26" s="72">
        <f>SUMIF('Sales Information'!$C$5:$C$1003,AV26,'Sales Information'!$L$5:$L$1003)</f>
        <v>0</v>
      </c>
      <c r="AZ26" s="12">
        <f>SUMIF('Sales Information'!$C$5:$C$1003,AV26,'Sales Information'!$U$5:$U$1003)</f>
        <v>0</v>
      </c>
      <c r="BA26" s="55">
        <f t="shared" si="16"/>
        <v>0</v>
      </c>
      <c r="BB26" s="12">
        <f t="shared" si="17"/>
        <v>0</v>
      </c>
    </row>
    <row r="27" spans="2:54" x14ac:dyDescent="0.3">
      <c r="B27" s="11" t="s">
        <v>19</v>
      </c>
      <c r="C27" s="70">
        <v>45313</v>
      </c>
      <c r="D27" s="71"/>
      <c r="E27" s="57"/>
      <c r="F27" s="55">
        <f>SUMIF('Sales Information'!$C$5:$C$1003,C27,'Sales Information'!$L$5:$L$1003)</f>
        <v>0</v>
      </c>
      <c r="G27" s="12">
        <f>SUMIF('Sales Information'!$C$5:$C$1003,C27,'Sales Information'!$U$5:$U$1003)</f>
        <v>0</v>
      </c>
      <c r="H27" s="55">
        <f t="shared" si="6"/>
        <v>0</v>
      </c>
      <c r="I27" s="12">
        <f t="shared" si="7"/>
        <v>0</v>
      </c>
      <c r="K27" s="11" t="s">
        <v>22</v>
      </c>
      <c r="L27" s="70">
        <v>45344</v>
      </c>
      <c r="M27" s="55"/>
      <c r="N27" s="12"/>
      <c r="O27" s="55">
        <f>SUMIF('Sales Information'!$C$5:$C$1003,L27,'Sales Information'!$L$5:$L$1003)</f>
        <v>0</v>
      </c>
      <c r="P27" s="12">
        <f>SUMIF('Sales Information'!$C$5:$C$1003,L27,'Sales Information'!$U$5:$U$1003)</f>
        <v>0</v>
      </c>
      <c r="Q27" s="55">
        <f t="shared" si="8"/>
        <v>0</v>
      </c>
      <c r="R27" s="12">
        <f t="shared" si="9"/>
        <v>0</v>
      </c>
      <c r="T27" s="11" t="s">
        <v>82</v>
      </c>
      <c r="U27" s="70">
        <v>45373</v>
      </c>
      <c r="V27" s="72"/>
      <c r="W27" s="12"/>
      <c r="X27" s="55">
        <f>SUMIF('Sales Information'!$C$5:$C$1003,U27,'Sales Information'!$L$5:$L$1003)</f>
        <v>0</v>
      </c>
      <c r="Y27" s="12">
        <f>SUMIF('Sales Information'!$C$5:$C$1003,U27,'Sales Information'!$U$5:$U$1003)</f>
        <v>0</v>
      </c>
      <c r="Z27" s="55">
        <f t="shared" si="10"/>
        <v>0</v>
      </c>
      <c r="AA27" s="12">
        <f t="shared" si="11"/>
        <v>0</v>
      </c>
      <c r="AC27" s="11" t="s">
        <v>19</v>
      </c>
      <c r="AD27" s="70">
        <v>45404</v>
      </c>
      <c r="AE27" s="71"/>
      <c r="AF27" s="57"/>
      <c r="AG27" s="72">
        <f>SUMIF('Sales Information'!$C$5:$C$1003,AD27,'Sales Information'!$L$5:$L$1003)</f>
        <v>0</v>
      </c>
      <c r="AH27" s="12">
        <f>SUMIF('Sales Information'!$C$5:$C$1003,AD27,'Sales Information'!$U$5:$U$1003)</f>
        <v>0</v>
      </c>
      <c r="AI27" s="55">
        <f t="shared" si="12"/>
        <v>0</v>
      </c>
      <c r="AJ27" s="12">
        <f t="shared" si="13"/>
        <v>0</v>
      </c>
      <c r="AL27" s="11" t="s">
        <v>21</v>
      </c>
      <c r="AM27" s="70">
        <v>45434</v>
      </c>
      <c r="AN27" s="71"/>
      <c r="AO27" s="57"/>
      <c r="AP27" s="72">
        <f>SUMIF('Sales Information'!$C$5:$C$1003,AM27,'Sales Information'!$L$5:$L$1003)</f>
        <v>0</v>
      </c>
      <c r="AQ27" s="73">
        <f>SUMIF('Sales Information'!$C$5:$C$1003,AM27,'Sales Information'!$U$5:$U$1003)</f>
        <v>0</v>
      </c>
      <c r="AR27" s="55">
        <f t="shared" si="14"/>
        <v>0</v>
      </c>
      <c r="AS27" s="12">
        <f t="shared" si="15"/>
        <v>0</v>
      </c>
      <c r="AU27" s="11" t="s">
        <v>24</v>
      </c>
      <c r="AV27" s="70">
        <v>45465</v>
      </c>
      <c r="AW27" s="71"/>
      <c r="AX27" s="57"/>
      <c r="AY27" s="72">
        <f>SUMIF('Sales Information'!$C$5:$C$1003,AV27,'Sales Information'!$L$5:$L$1003)</f>
        <v>0</v>
      </c>
      <c r="AZ27" s="12">
        <f>SUMIF('Sales Information'!$C$5:$C$1003,AV27,'Sales Information'!$U$5:$U$1003)</f>
        <v>0</v>
      </c>
      <c r="BA27" s="55">
        <f t="shared" si="16"/>
        <v>0</v>
      </c>
      <c r="BB27" s="12">
        <f t="shared" si="17"/>
        <v>0</v>
      </c>
    </row>
    <row r="28" spans="2:54" x14ac:dyDescent="0.3">
      <c r="B28" s="11" t="s">
        <v>20</v>
      </c>
      <c r="C28" s="70">
        <v>45314</v>
      </c>
      <c r="D28" s="71"/>
      <c r="E28" s="57"/>
      <c r="F28" s="55">
        <f>SUMIF('Sales Information'!$C$5:$C$1003,C28,'Sales Information'!$L$5:$L$1003)</f>
        <v>0</v>
      </c>
      <c r="G28" s="12">
        <f>SUMIF('Sales Information'!$C$5:$C$1003,C28,'Sales Information'!$U$5:$U$1003)</f>
        <v>0</v>
      </c>
      <c r="H28" s="55">
        <f t="shared" si="6"/>
        <v>0</v>
      </c>
      <c r="I28" s="12">
        <f t="shared" si="7"/>
        <v>0</v>
      </c>
      <c r="K28" s="11" t="s">
        <v>23</v>
      </c>
      <c r="L28" s="70">
        <v>45345</v>
      </c>
      <c r="M28" s="55"/>
      <c r="N28" s="12"/>
      <c r="O28" s="55">
        <f>SUMIF('Sales Information'!$C$5:$C$1003,L28,'Sales Information'!$L$5:$L$1003)</f>
        <v>0</v>
      </c>
      <c r="P28" s="12">
        <f>SUMIF('Sales Information'!$C$5:$C$1003,L28,'Sales Information'!$U$5:$U$1003)</f>
        <v>0</v>
      </c>
      <c r="Q28" s="55">
        <f t="shared" si="8"/>
        <v>0</v>
      </c>
      <c r="R28" s="12">
        <f t="shared" si="9"/>
        <v>0</v>
      </c>
      <c r="T28" s="11" t="s">
        <v>24</v>
      </c>
      <c r="U28" s="70">
        <v>45374</v>
      </c>
      <c r="V28" s="72"/>
      <c r="W28" s="12"/>
      <c r="X28" s="55">
        <f>SUMIF('Sales Information'!$C$5:$C$1003,U28,'Sales Information'!$L$5:$L$1003)</f>
        <v>0</v>
      </c>
      <c r="Y28" s="12">
        <f>SUMIF('Sales Information'!$C$5:$C$1003,U28,'Sales Information'!$U$5:$U$1003)</f>
        <v>0</v>
      </c>
      <c r="Z28" s="55">
        <f t="shared" si="10"/>
        <v>0</v>
      </c>
      <c r="AA28" s="12">
        <f t="shared" si="11"/>
        <v>0</v>
      </c>
      <c r="AC28" s="11" t="s">
        <v>20</v>
      </c>
      <c r="AD28" s="70">
        <v>45405</v>
      </c>
      <c r="AE28" s="71"/>
      <c r="AF28" s="57"/>
      <c r="AG28" s="72">
        <f>SUMIF('Sales Information'!$C$5:$C$1003,AD28,'Sales Information'!$L$5:$L$1003)</f>
        <v>0</v>
      </c>
      <c r="AH28" s="12">
        <f>SUMIF('Sales Information'!$C$5:$C$1003,AD28,'Sales Information'!$U$5:$U$1003)</f>
        <v>0</v>
      </c>
      <c r="AI28" s="55">
        <f t="shared" si="12"/>
        <v>0</v>
      </c>
      <c r="AJ28" s="12">
        <f t="shared" si="13"/>
        <v>0</v>
      </c>
      <c r="AL28" s="11" t="s">
        <v>22</v>
      </c>
      <c r="AM28" s="70">
        <v>45435</v>
      </c>
      <c r="AN28" s="71"/>
      <c r="AO28" s="57"/>
      <c r="AP28" s="72">
        <f>SUMIF('Sales Information'!$C$5:$C$1003,AM28,'Sales Information'!$L$5:$L$1003)</f>
        <v>0</v>
      </c>
      <c r="AQ28" s="73">
        <f>SUMIF('Sales Information'!$C$5:$C$1003,AM28,'Sales Information'!$U$5:$U$1003)</f>
        <v>0</v>
      </c>
      <c r="AR28" s="55">
        <f t="shared" si="14"/>
        <v>0</v>
      </c>
      <c r="AS28" s="12">
        <f t="shared" si="15"/>
        <v>0</v>
      </c>
      <c r="AU28" s="11" t="s">
        <v>81</v>
      </c>
      <c r="AV28" s="70">
        <v>45466</v>
      </c>
      <c r="AW28" s="71"/>
      <c r="AX28" s="57"/>
      <c r="AY28" s="72">
        <f>SUMIF('Sales Information'!$C$5:$C$1003,AV28,'Sales Information'!$L$5:$L$1003)</f>
        <v>0</v>
      </c>
      <c r="AZ28" s="12">
        <f>SUMIF('Sales Information'!$C$5:$C$1003,AV28,'Sales Information'!$U$5:$U$1003)</f>
        <v>0</v>
      </c>
      <c r="BA28" s="55">
        <f t="shared" si="16"/>
        <v>0</v>
      </c>
      <c r="BB28" s="12">
        <f t="shared" si="17"/>
        <v>0</v>
      </c>
    </row>
    <row r="29" spans="2:54" x14ac:dyDescent="0.3">
      <c r="B29" s="11" t="s">
        <v>21</v>
      </c>
      <c r="C29" s="70">
        <v>45315</v>
      </c>
      <c r="D29" s="71"/>
      <c r="E29" s="57"/>
      <c r="F29" s="55">
        <f>SUMIF('Sales Information'!$C$5:$C$1003,C29,'Sales Information'!$L$5:$L$1003)</f>
        <v>0</v>
      </c>
      <c r="G29" s="12">
        <f>SUMIF('Sales Information'!$C$5:$C$1003,C29,'Sales Information'!$U$5:$U$1003)</f>
        <v>0</v>
      </c>
      <c r="H29" s="55">
        <f t="shared" si="6"/>
        <v>0</v>
      </c>
      <c r="I29" s="12">
        <f t="shared" si="7"/>
        <v>0</v>
      </c>
      <c r="K29" s="11" t="s">
        <v>24</v>
      </c>
      <c r="L29" s="70">
        <v>45346</v>
      </c>
      <c r="M29" s="55"/>
      <c r="N29" s="12"/>
      <c r="O29" s="55">
        <f>SUMIF('Sales Information'!$C$5:$C$1003,L29,'Sales Information'!$L$5:$L$1003)</f>
        <v>0</v>
      </c>
      <c r="P29" s="12">
        <f>SUMIF('Sales Information'!$C$5:$C$1003,L29,'Sales Information'!$U$5:$U$1003)</f>
        <v>0</v>
      </c>
      <c r="Q29" s="55">
        <f t="shared" si="8"/>
        <v>0</v>
      </c>
      <c r="R29" s="12">
        <f t="shared" si="9"/>
        <v>0</v>
      </c>
      <c r="T29" s="11" t="s">
        <v>81</v>
      </c>
      <c r="U29" s="70">
        <v>45375</v>
      </c>
      <c r="V29" s="72"/>
      <c r="W29" s="12"/>
      <c r="X29" s="55">
        <f>SUMIF('Sales Information'!$C$5:$C$1003,U29,'Sales Information'!$L$5:$L$1003)</f>
        <v>0</v>
      </c>
      <c r="Y29" s="12">
        <f>SUMIF('Sales Information'!$C$5:$C$1003,U29,'Sales Information'!$U$5:$U$1003)</f>
        <v>0</v>
      </c>
      <c r="Z29" s="55">
        <f t="shared" si="10"/>
        <v>0</v>
      </c>
      <c r="AA29" s="12">
        <f t="shared" si="11"/>
        <v>0</v>
      </c>
      <c r="AC29" s="11" t="s">
        <v>21</v>
      </c>
      <c r="AD29" s="70">
        <v>45406</v>
      </c>
      <c r="AE29" s="71"/>
      <c r="AF29" s="57"/>
      <c r="AG29" s="72">
        <f>SUMIF('Sales Information'!$C$5:$C$1003,AD29,'Sales Information'!$L$5:$L$1003)</f>
        <v>0</v>
      </c>
      <c r="AH29" s="12">
        <f>SUMIF('Sales Information'!$C$5:$C$1003,AD29,'Sales Information'!$U$5:$U$1003)</f>
        <v>0</v>
      </c>
      <c r="AI29" s="55">
        <f t="shared" si="12"/>
        <v>0</v>
      </c>
      <c r="AJ29" s="12">
        <f t="shared" si="13"/>
        <v>0</v>
      </c>
      <c r="AL29" s="11" t="s">
        <v>82</v>
      </c>
      <c r="AM29" s="70">
        <v>45436</v>
      </c>
      <c r="AN29" s="71"/>
      <c r="AO29" s="57"/>
      <c r="AP29" s="72">
        <f>SUMIF('Sales Information'!$C$5:$C$1003,AM29,'Sales Information'!$L$5:$L$1003)</f>
        <v>0</v>
      </c>
      <c r="AQ29" s="73">
        <f>SUMIF('Sales Information'!$C$5:$C$1003,AM29,'Sales Information'!$U$5:$U$1003)</f>
        <v>0</v>
      </c>
      <c r="AR29" s="55">
        <f t="shared" si="14"/>
        <v>0</v>
      </c>
      <c r="AS29" s="12">
        <f t="shared" si="15"/>
        <v>0</v>
      </c>
      <c r="AU29" s="11" t="s">
        <v>19</v>
      </c>
      <c r="AV29" s="70">
        <v>45467</v>
      </c>
      <c r="AW29" s="71"/>
      <c r="AX29" s="57"/>
      <c r="AY29" s="72">
        <f>SUMIF('Sales Information'!$C$5:$C$1003,AV29,'Sales Information'!$L$5:$L$1003)</f>
        <v>0</v>
      </c>
      <c r="AZ29" s="12">
        <f>SUMIF('Sales Information'!$C$5:$C$1003,AV29,'Sales Information'!$U$5:$U$1003)</f>
        <v>0</v>
      </c>
      <c r="BA29" s="55">
        <f t="shared" si="16"/>
        <v>0</v>
      </c>
      <c r="BB29" s="12">
        <f t="shared" si="17"/>
        <v>0</v>
      </c>
    </row>
    <row r="30" spans="2:54" x14ac:dyDescent="0.3">
      <c r="B30" s="11" t="s">
        <v>22</v>
      </c>
      <c r="C30" s="70">
        <v>45316</v>
      </c>
      <c r="D30" s="71"/>
      <c r="E30" s="57"/>
      <c r="F30" s="55">
        <f>SUMIF('Sales Information'!$C$5:$C$1003,C30,'Sales Information'!$L$5:$L$1003)</f>
        <v>0</v>
      </c>
      <c r="G30" s="12">
        <f>SUMIF('Sales Information'!$C$5:$C$1003,C30,'Sales Information'!$U$5:$U$1003)</f>
        <v>0</v>
      </c>
      <c r="H30" s="55">
        <f t="shared" si="6"/>
        <v>0</v>
      </c>
      <c r="I30" s="12">
        <f t="shared" si="7"/>
        <v>0</v>
      </c>
      <c r="K30" s="11" t="s">
        <v>18</v>
      </c>
      <c r="L30" s="70">
        <v>45347</v>
      </c>
      <c r="M30" s="55"/>
      <c r="N30" s="12"/>
      <c r="O30" s="55">
        <f>SUMIF('Sales Information'!$C$5:$C$1003,L30,'Sales Information'!$L$5:$L$1003)</f>
        <v>0</v>
      </c>
      <c r="P30" s="12">
        <f>SUMIF('Sales Information'!$C$5:$C$1003,L30,'Sales Information'!$U$5:$U$1003)</f>
        <v>0</v>
      </c>
      <c r="Q30" s="55">
        <f t="shared" si="8"/>
        <v>0</v>
      </c>
      <c r="R30" s="12">
        <f t="shared" si="9"/>
        <v>0</v>
      </c>
      <c r="T30" s="11" t="s">
        <v>19</v>
      </c>
      <c r="U30" s="70">
        <v>45376</v>
      </c>
      <c r="V30" s="72"/>
      <c r="W30" s="12"/>
      <c r="X30" s="55">
        <f>SUMIF('Sales Information'!$C$5:$C$1003,U30,'Sales Information'!$L$5:$L$1003)</f>
        <v>0</v>
      </c>
      <c r="Y30" s="12">
        <f>SUMIF('Sales Information'!$C$5:$C$1003,U30,'Sales Information'!$U$5:$U$1003)</f>
        <v>0</v>
      </c>
      <c r="Z30" s="55">
        <f t="shared" si="10"/>
        <v>0</v>
      </c>
      <c r="AA30" s="12">
        <f t="shared" si="11"/>
        <v>0</v>
      </c>
      <c r="AC30" s="11" t="s">
        <v>22</v>
      </c>
      <c r="AD30" s="70">
        <v>45407</v>
      </c>
      <c r="AE30" s="71"/>
      <c r="AF30" s="57"/>
      <c r="AG30" s="72">
        <f>SUMIF('Sales Information'!$C$5:$C$1003,AD30,'Sales Information'!$L$5:$L$1003)</f>
        <v>0</v>
      </c>
      <c r="AH30" s="12">
        <f>SUMIF('Sales Information'!$C$5:$C$1003,AD30,'Sales Information'!$U$5:$U$1003)</f>
        <v>0</v>
      </c>
      <c r="AI30" s="55">
        <f t="shared" si="12"/>
        <v>0</v>
      </c>
      <c r="AJ30" s="12">
        <f t="shared" si="13"/>
        <v>0</v>
      </c>
      <c r="AL30" s="11" t="s">
        <v>24</v>
      </c>
      <c r="AM30" s="70">
        <v>45437</v>
      </c>
      <c r="AN30" s="71"/>
      <c r="AO30" s="57"/>
      <c r="AP30" s="72">
        <f>SUMIF('Sales Information'!$C$5:$C$1003,AM30,'Sales Information'!$L$5:$L$1003)</f>
        <v>0</v>
      </c>
      <c r="AQ30" s="73">
        <f>SUMIF('Sales Information'!$C$5:$C$1003,AM30,'Sales Information'!$U$5:$U$1003)</f>
        <v>0</v>
      </c>
      <c r="AR30" s="55">
        <f t="shared" si="14"/>
        <v>0</v>
      </c>
      <c r="AS30" s="12">
        <f t="shared" si="15"/>
        <v>0</v>
      </c>
      <c r="AU30" s="11" t="s">
        <v>20</v>
      </c>
      <c r="AV30" s="70">
        <v>45468</v>
      </c>
      <c r="AW30" s="71"/>
      <c r="AX30" s="57"/>
      <c r="AY30" s="72">
        <f>SUMIF('Sales Information'!$C$5:$C$1003,AV30,'Sales Information'!$L$5:$L$1003)</f>
        <v>0</v>
      </c>
      <c r="AZ30" s="12">
        <f>SUMIF('Sales Information'!$C$5:$C$1003,AV30,'Sales Information'!$U$5:$U$1003)</f>
        <v>0</v>
      </c>
      <c r="BA30" s="55">
        <f t="shared" si="16"/>
        <v>0</v>
      </c>
      <c r="BB30" s="12">
        <f t="shared" si="17"/>
        <v>0</v>
      </c>
    </row>
    <row r="31" spans="2:54" x14ac:dyDescent="0.3">
      <c r="B31" s="11" t="s">
        <v>23</v>
      </c>
      <c r="C31" s="70">
        <v>45317</v>
      </c>
      <c r="D31" s="71"/>
      <c r="E31" s="57"/>
      <c r="F31" s="55">
        <f>SUMIF('Sales Information'!$C$5:$C$1003,C31,'Sales Information'!$L$5:$L$1003)</f>
        <v>0</v>
      </c>
      <c r="G31" s="12">
        <f>SUMIF('Sales Information'!$C$5:$C$1003,C31,'Sales Information'!$U$5:$U$1003)</f>
        <v>0</v>
      </c>
      <c r="H31" s="55">
        <f t="shared" si="6"/>
        <v>0</v>
      </c>
      <c r="I31" s="12">
        <f t="shared" si="7"/>
        <v>0</v>
      </c>
      <c r="K31" s="11" t="s">
        <v>19</v>
      </c>
      <c r="L31" s="70">
        <v>45348</v>
      </c>
      <c r="M31" s="55"/>
      <c r="N31" s="12"/>
      <c r="O31" s="55">
        <f>SUMIF('Sales Information'!$C$5:$C$1003,L31,'Sales Information'!$L$5:$L$1003)</f>
        <v>0</v>
      </c>
      <c r="P31" s="12">
        <f>SUMIF('Sales Information'!$C$5:$C$1003,L31,'Sales Information'!$U$5:$U$1003)</f>
        <v>0</v>
      </c>
      <c r="Q31" s="55">
        <f t="shared" si="8"/>
        <v>0</v>
      </c>
      <c r="R31" s="12">
        <f t="shared" si="9"/>
        <v>0</v>
      </c>
      <c r="T31" s="11" t="s">
        <v>20</v>
      </c>
      <c r="U31" s="70">
        <v>45377</v>
      </c>
      <c r="V31" s="72"/>
      <c r="W31" s="12"/>
      <c r="X31" s="55">
        <f>SUMIF('Sales Information'!$C$5:$C$1003,U31,'Sales Information'!$L$5:$L$1003)</f>
        <v>0</v>
      </c>
      <c r="Y31" s="12">
        <f>SUMIF('Sales Information'!$C$5:$C$1003,U31,'Sales Information'!$U$5:$U$1003)</f>
        <v>0</v>
      </c>
      <c r="Z31" s="55">
        <f t="shared" si="10"/>
        <v>0</v>
      </c>
      <c r="AA31" s="12">
        <f t="shared" si="11"/>
        <v>0</v>
      </c>
      <c r="AC31" s="11" t="s">
        <v>82</v>
      </c>
      <c r="AD31" s="70">
        <v>45408</v>
      </c>
      <c r="AE31" s="71"/>
      <c r="AF31" s="57"/>
      <c r="AG31" s="72">
        <f>SUMIF('Sales Information'!$C$5:$C$1003,AD31,'Sales Information'!$L$5:$L$1003)</f>
        <v>0</v>
      </c>
      <c r="AH31" s="12">
        <f>SUMIF('Sales Information'!$C$5:$C$1003,AD31,'Sales Information'!$U$5:$U$1003)</f>
        <v>0</v>
      </c>
      <c r="AI31" s="55">
        <f t="shared" si="12"/>
        <v>0</v>
      </c>
      <c r="AJ31" s="12">
        <f t="shared" si="13"/>
        <v>0</v>
      </c>
      <c r="AL31" s="11" t="s">
        <v>81</v>
      </c>
      <c r="AM31" s="70">
        <v>45438</v>
      </c>
      <c r="AN31" s="71"/>
      <c r="AO31" s="57"/>
      <c r="AP31" s="72">
        <f>SUMIF('Sales Information'!$C$5:$C$1003,AM31,'Sales Information'!$L$5:$L$1003)</f>
        <v>0</v>
      </c>
      <c r="AQ31" s="73">
        <f>SUMIF('Sales Information'!$C$5:$C$1003,AM31,'Sales Information'!$U$5:$U$1003)</f>
        <v>0</v>
      </c>
      <c r="AR31" s="55">
        <f t="shared" si="14"/>
        <v>0</v>
      </c>
      <c r="AS31" s="12">
        <f t="shared" si="15"/>
        <v>0</v>
      </c>
      <c r="AU31" s="11" t="s">
        <v>21</v>
      </c>
      <c r="AV31" s="70">
        <v>45469</v>
      </c>
      <c r="AW31" s="71"/>
      <c r="AX31" s="57"/>
      <c r="AY31" s="72">
        <f>SUMIF('Sales Information'!$C$5:$C$1003,AV31,'Sales Information'!$L$5:$L$1003)</f>
        <v>0</v>
      </c>
      <c r="AZ31" s="12">
        <f>SUMIF('Sales Information'!$C$5:$C$1003,AV31,'Sales Information'!$U$5:$U$1003)</f>
        <v>0</v>
      </c>
      <c r="BA31" s="55">
        <f t="shared" si="16"/>
        <v>0</v>
      </c>
      <c r="BB31" s="12">
        <f t="shared" si="17"/>
        <v>0</v>
      </c>
    </row>
    <row r="32" spans="2:54" x14ac:dyDescent="0.3">
      <c r="B32" s="11" t="s">
        <v>24</v>
      </c>
      <c r="C32" s="70">
        <v>45318</v>
      </c>
      <c r="D32" s="71"/>
      <c r="E32" s="57"/>
      <c r="F32" s="55">
        <f>SUMIF('Sales Information'!$C$5:$C$1003,C32,'Sales Information'!$L$5:$L$1003)</f>
        <v>0</v>
      </c>
      <c r="G32" s="12">
        <f>SUMIF('Sales Information'!$C$5:$C$1003,C32,'Sales Information'!$U$5:$U$1003)</f>
        <v>0</v>
      </c>
      <c r="H32" s="55">
        <f t="shared" si="6"/>
        <v>0</v>
      </c>
      <c r="I32" s="12">
        <f t="shared" si="7"/>
        <v>0</v>
      </c>
      <c r="K32" s="11" t="s">
        <v>20</v>
      </c>
      <c r="L32" s="70">
        <v>45349</v>
      </c>
      <c r="M32" s="55"/>
      <c r="N32" s="12"/>
      <c r="O32" s="55">
        <f>SUMIF('Sales Information'!$C$5:$C$1003,L32,'Sales Information'!$L$5:$L$1003)</f>
        <v>0</v>
      </c>
      <c r="P32" s="12">
        <f>SUMIF('Sales Information'!$C$5:$C$1003,L32,'Sales Information'!$U$5:$U$1003)</f>
        <v>0</v>
      </c>
      <c r="Q32" s="55">
        <f t="shared" si="8"/>
        <v>0</v>
      </c>
      <c r="R32" s="12">
        <f t="shared" si="9"/>
        <v>0</v>
      </c>
      <c r="T32" s="11" t="s">
        <v>21</v>
      </c>
      <c r="U32" s="70">
        <v>45378</v>
      </c>
      <c r="V32" s="72"/>
      <c r="W32" s="12"/>
      <c r="X32" s="55">
        <f>SUMIF('Sales Information'!$C$5:$C$1003,U32,'Sales Information'!$L$5:$L$1003)</f>
        <v>0</v>
      </c>
      <c r="Y32" s="12">
        <f>SUMIF('Sales Information'!$C$5:$C$1003,U32,'Sales Information'!$U$5:$U$1003)</f>
        <v>0</v>
      </c>
      <c r="Z32" s="55">
        <f t="shared" si="10"/>
        <v>0</v>
      </c>
      <c r="AA32" s="12">
        <f t="shared" si="11"/>
        <v>0</v>
      </c>
      <c r="AC32" s="11" t="s">
        <v>24</v>
      </c>
      <c r="AD32" s="70">
        <v>45409</v>
      </c>
      <c r="AE32" s="71"/>
      <c r="AF32" s="57"/>
      <c r="AG32" s="72">
        <f>SUMIF('Sales Information'!$C$5:$C$1003,AD32,'Sales Information'!$L$5:$L$1003)</f>
        <v>0</v>
      </c>
      <c r="AH32" s="12">
        <f>SUMIF('Sales Information'!$C$5:$C$1003,AD32,'Sales Information'!$U$5:$U$1003)</f>
        <v>0</v>
      </c>
      <c r="AI32" s="55">
        <f t="shared" si="12"/>
        <v>0</v>
      </c>
      <c r="AJ32" s="12">
        <f t="shared" si="13"/>
        <v>0</v>
      </c>
      <c r="AL32" s="11" t="s">
        <v>19</v>
      </c>
      <c r="AM32" s="70">
        <v>45439</v>
      </c>
      <c r="AN32" s="71"/>
      <c r="AO32" s="57"/>
      <c r="AP32" s="72">
        <f>SUMIF('Sales Information'!$C$5:$C$1003,AM32,'Sales Information'!$L$5:$L$1003)</f>
        <v>0</v>
      </c>
      <c r="AQ32" s="73">
        <f>SUMIF('Sales Information'!$C$5:$C$1003,AM32,'Sales Information'!$U$5:$U$1003)</f>
        <v>0</v>
      </c>
      <c r="AR32" s="55">
        <f t="shared" si="14"/>
        <v>0</v>
      </c>
      <c r="AS32" s="12">
        <f t="shared" si="15"/>
        <v>0</v>
      </c>
      <c r="AU32" s="11" t="s">
        <v>22</v>
      </c>
      <c r="AV32" s="70">
        <v>45470</v>
      </c>
      <c r="AW32" s="71"/>
      <c r="AX32" s="57"/>
      <c r="AY32" s="72">
        <f>SUMIF('Sales Information'!$C$5:$C$1003,AV32,'Sales Information'!$L$5:$L$1003)</f>
        <v>0</v>
      </c>
      <c r="AZ32" s="12">
        <f>SUMIF('Sales Information'!$C$5:$C$1003,AV32,'Sales Information'!$U$5:$U$1003)</f>
        <v>0</v>
      </c>
      <c r="BA32" s="55">
        <f t="shared" si="16"/>
        <v>0</v>
      </c>
      <c r="BB32" s="12">
        <f t="shared" si="17"/>
        <v>0</v>
      </c>
    </row>
    <row r="33" spans="2:54" x14ac:dyDescent="0.3">
      <c r="B33" s="11" t="s">
        <v>18</v>
      </c>
      <c r="C33" s="70">
        <v>45319</v>
      </c>
      <c r="D33" s="71"/>
      <c r="E33" s="57"/>
      <c r="F33" s="55">
        <f>SUMIF('Sales Information'!$C$5:$C$1003,C33,'Sales Information'!$L$5:$L$1003)</f>
        <v>0</v>
      </c>
      <c r="G33" s="12">
        <f>SUMIF('Sales Information'!$C$5:$C$1003,C33,'Sales Information'!$U$5:$U$1003)</f>
        <v>0</v>
      </c>
      <c r="H33" s="55">
        <f t="shared" si="6"/>
        <v>0</v>
      </c>
      <c r="I33" s="12">
        <f t="shared" si="7"/>
        <v>0</v>
      </c>
      <c r="K33" s="11" t="s">
        <v>21</v>
      </c>
      <c r="L33" s="70">
        <v>45350</v>
      </c>
      <c r="M33" s="55"/>
      <c r="N33" s="12"/>
      <c r="O33" s="55">
        <f>SUMIF('Sales Information'!$C$5:$C$1003,L33,'Sales Information'!$L$5:$L$1003)</f>
        <v>0</v>
      </c>
      <c r="P33" s="12">
        <f>SUMIF('Sales Information'!$C$5:$C$1003,L33,'Sales Information'!$U$5:$U$1003)</f>
        <v>0</v>
      </c>
      <c r="Q33" s="55">
        <f t="shared" si="8"/>
        <v>0</v>
      </c>
      <c r="R33" s="12">
        <f t="shared" si="9"/>
        <v>0</v>
      </c>
      <c r="T33" s="11" t="s">
        <v>22</v>
      </c>
      <c r="U33" s="70">
        <v>45379</v>
      </c>
      <c r="V33" s="72"/>
      <c r="W33" s="12"/>
      <c r="X33" s="55">
        <f>SUMIF('Sales Information'!$C$5:$C$1003,U33,'Sales Information'!$L$5:$L$1003)</f>
        <v>0</v>
      </c>
      <c r="Y33" s="12">
        <f>SUMIF('Sales Information'!$C$5:$C$1003,U33,'Sales Information'!$U$5:$U$1003)</f>
        <v>0</v>
      </c>
      <c r="Z33" s="55">
        <f t="shared" si="10"/>
        <v>0</v>
      </c>
      <c r="AA33" s="12">
        <f t="shared" si="11"/>
        <v>0</v>
      </c>
      <c r="AC33" s="11" t="s">
        <v>81</v>
      </c>
      <c r="AD33" s="70">
        <v>45410</v>
      </c>
      <c r="AE33" s="71"/>
      <c r="AF33" s="57"/>
      <c r="AG33" s="72">
        <f>SUMIF('Sales Information'!$C$5:$C$1003,AD33,'Sales Information'!$L$5:$L$1003)</f>
        <v>0</v>
      </c>
      <c r="AH33" s="12">
        <f>SUMIF('Sales Information'!$C$5:$C$1003,AD33,'Sales Information'!$U$5:$U$1003)</f>
        <v>0</v>
      </c>
      <c r="AI33" s="55">
        <f t="shared" si="12"/>
        <v>0</v>
      </c>
      <c r="AJ33" s="12">
        <f t="shared" si="13"/>
        <v>0</v>
      </c>
      <c r="AL33" s="11" t="s">
        <v>20</v>
      </c>
      <c r="AM33" s="70">
        <v>45440</v>
      </c>
      <c r="AN33" s="71"/>
      <c r="AO33" s="57"/>
      <c r="AP33" s="72">
        <f>SUMIF('Sales Information'!$C$5:$C$1003,AM33,'Sales Information'!$L$5:$L$1003)</f>
        <v>0</v>
      </c>
      <c r="AQ33" s="73">
        <f>SUMIF('Sales Information'!$C$5:$C$1003,AM33,'Sales Information'!$U$5:$U$1003)</f>
        <v>0</v>
      </c>
      <c r="AR33" s="55">
        <f t="shared" si="14"/>
        <v>0</v>
      </c>
      <c r="AS33" s="12">
        <f t="shared" si="15"/>
        <v>0</v>
      </c>
      <c r="AU33" s="11" t="s">
        <v>82</v>
      </c>
      <c r="AV33" s="70">
        <v>45471</v>
      </c>
      <c r="AW33" s="71"/>
      <c r="AX33" s="57"/>
      <c r="AY33" s="72">
        <f>SUMIF('Sales Information'!$C$5:$C$1003,AV33,'Sales Information'!$L$5:$L$1003)</f>
        <v>0</v>
      </c>
      <c r="AZ33" s="12">
        <f>SUMIF('Sales Information'!$C$5:$C$1003,AV33,'Sales Information'!$U$5:$U$1003)</f>
        <v>0</v>
      </c>
      <c r="BA33" s="55">
        <f t="shared" si="16"/>
        <v>0</v>
      </c>
      <c r="BB33" s="12">
        <f t="shared" si="17"/>
        <v>0</v>
      </c>
    </row>
    <row r="34" spans="2:54" ht="15" thickBot="1" x14ac:dyDescent="0.35">
      <c r="B34" s="11" t="s">
        <v>19</v>
      </c>
      <c r="C34" s="70">
        <v>45320</v>
      </c>
      <c r="D34" s="71"/>
      <c r="E34" s="57"/>
      <c r="F34" s="55">
        <f>SUMIF('Sales Information'!$C$5:$C$1003,C34,'Sales Information'!$L$5:$L$1003)</f>
        <v>0</v>
      </c>
      <c r="G34" s="12">
        <f>SUMIF('Sales Information'!$C$5:$C$1003,C34,'Sales Information'!$U$5:$U$1003)</f>
        <v>0</v>
      </c>
      <c r="H34" s="55">
        <f t="shared" si="6"/>
        <v>0</v>
      </c>
      <c r="I34" s="12">
        <f t="shared" si="7"/>
        <v>0</v>
      </c>
      <c r="K34" s="60" t="s">
        <v>22</v>
      </c>
      <c r="L34" s="74">
        <v>45351</v>
      </c>
      <c r="M34" s="64"/>
      <c r="N34" s="63"/>
      <c r="O34" s="64">
        <f>SUMIF('Sales Information'!$C$5:$C$1003,L34,'Sales Information'!$L$5:$L$1003)</f>
        <v>0</v>
      </c>
      <c r="P34" s="63">
        <f>SUMIF('Sales Information'!$C$5:$C$1003,L34,'Sales Information'!$U$5:$U$1003)</f>
        <v>0</v>
      </c>
      <c r="Q34" s="64">
        <f t="shared" ref="Q34" si="18">SUM(O34-M34)</f>
        <v>0</v>
      </c>
      <c r="R34" s="63">
        <f t="shared" ref="R34" si="19">SUM(P34-N34)</f>
        <v>0</v>
      </c>
      <c r="T34" s="11" t="s">
        <v>82</v>
      </c>
      <c r="U34" s="70">
        <v>45380</v>
      </c>
      <c r="V34" s="78"/>
      <c r="W34" s="70"/>
      <c r="X34" s="55">
        <f>SUMIF('Sales Information'!$C$5:$C$1003,U34,'Sales Information'!$L$5:$L$1003)</f>
        <v>0</v>
      </c>
      <c r="Y34" s="12">
        <f>SUMIF('Sales Information'!$C$5:$C$1003,U34,'Sales Information'!$U$5:$U$1003)</f>
        <v>0</v>
      </c>
      <c r="Z34" s="55">
        <f t="shared" ref="Z34:Z36" si="20">SUM(X34-V34)</f>
        <v>0</v>
      </c>
      <c r="AA34" s="12">
        <f t="shared" ref="AA34:AA36" si="21">SUM(Y34-W34)</f>
        <v>0</v>
      </c>
      <c r="AC34" s="11" t="s">
        <v>19</v>
      </c>
      <c r="AD34" s="70">
        <v>45411</v>
      </c>
      <c r="AE34" s="71"/>
      <c r="AF34" s="57"/>
      <c r="AG34" s="72">
        <f>SUMIF('Sales Information'!$C$5:$C$1003,AD34,'Sales Information'!$L$5:$L$1003)</f>
        <v>0</v>
      </c>
      <c r="AH34" s="12">
        <f>SUMIF('Sales Information'!$C$5:$C$1003,AD34,'Sales Information'!$U$5:$U$1003)</f>
        <v>0</v>
      </c>
      <c r="AI34" s="55">
        <f t="shared" si="12"/>
        <v>0</v>
      </c>
      <c r="AJ34" s="12">
        <f t="shared" si="13"/>
        <v>0</v>
      </c>
      <c r="AL34" s="11" t="s">
        <v>21</v>
      </c>
      <c r="AM34" s="70">
        <v>45441</v>
      </c>
      <c r="AN34" s="71"/>
      <c r="AO34" s="57"/>
      <c r="AP34" s="72">
        <f>SUMIF('Sales Information'!$C$5:$C$1003,AM34,'Sales Information'!$L$5:$L$1003)</f>
        <v>0</v>
      </c>
      <c r="AQ34" s="73">
        <f>SUMIF('Sales Information'!$C$5:$C$1003,AM34,'Sales Information'!$U$5:$U$1003)</f>
        <v>0</v>
      </c>
      <c r="AR34" s="55">
        <f t="shared" si="14"/>
        <v>0</v>
      </c>
      <c r="AS34" s="12">
        <f t="shared" si="15"/>
        <v>0</v>
      </c>
      <c r="AU34" s="11" t="s">
        <v>24</v>
      </c>
      <c r="AV34" s="70">
        <v>45472</v>
      </c>
      <c r="AW34" s="71"/>
      <c r="AX34" s="57"/>
      <c r="AY34" s="72">
        <f>SUMIF('Sales Information'!$C$5:$C$1003,AV34,'Sales Information'!$L$5:$L$1003)</f>
        <v>0</v>
      </c>
      <c r="AZ34" s="12">
        <f>SUMIF('Sales Information'!$C$5:$C$1003,AV34,'Sales Information'!$U$5:$U$1003)</f>
        <v>0</v>
      </c>
      <c r="BA34" s="55">
        <f t="shared" si="16"/>
        <v>0</v>
      </c>
      <c r="BB34" s="12">
        <f t="shared" si="17"/>
        <v>0</v>
      </c>
    </row>
    <row r="35" spans="2:54" ht="15" thickBot="1" x14ac:dyDescent="0.35">
      <c r="B35" s="11" t="s">
        <v>20</v>
      </c>
      <c r="C35" s="70">
        <v>45321</v>
      </c>
      <c r="D35" s="71"/>
      <c r="E35" s="57"/>
      <c r="F35" s="55">
        <f>SUMIF('Sales Information'!$C$5:$C$1003,C35,'Sales Information'!$L$5:$L$1003)</f>
        <v>0</v>
      </c>
      <c r="G35" s="12">
        <f>SUMIF('Sales Information'!$C$5:$C$1003,C35,'Sales Information'!$U$5:$U$1003)</f>
        <v>0</v>
      </c>
      <c r="H35" s="55">
        <f t="shared" si="6"/>
        <v>0</v>
      </c>
      <c r="I35" s="12">
        <f t="shared" si="7"/>
        <v>0</v>
      </c>
      <c r="L35" s="76"/>
      <c r="M35" s="76"/>
      <c r="N35" s="76"/>
      <c r="O35" s="77"/>
      <c r="P35" s="77"/>
      <c r="Q35" s="77"/>
      <c r="R35" s="77"/>
      <c r="T35" s="11" t="s">
        <v>24</v>
      </c>
      <c r="U35" s="70">
        <v>45381</v>
      </c>
      <c r="V35" s="78"/>
      <c r="W35" s="70"/>
      <c r="X35" s="55">
        <f>SUMIF('Sales Information'!$C$5:$C$1003,U35,'Sales Information'!$L$5:$L$1003)</f>
        <v>0</v>
      </c>
      <c r="Y35" s="12">
        <f>SUMIF('Sales Information'!$C$5:$C$1003,U35,'Sales Information'!$U$5:$U$1003)</f>
        <v>0</v>
      </c>
      <c r="Z35" s="55">
        <f t="shared" si="20"/>
        <v>0</v>
      </c>
      <c r="AA35" s="12">
        <f t="shared" si="21"/>
        <v>0</v>
      </c>
      <c r="AC35" s="60" t="s">
        <v>20</v>
      </c>
      <c r="AD35" s="74">
        <v>45412</v>
      </c>
      <c r="AE35" s="79"/>
      <c r="AF35" s="61"/>
      <c r="AG35" s="75">
        <f>SUMIF('Sales Information'!$C$5:$C$1003,AD35,'Sales Information'!$L$5:$L$1003)</f>
        <v>0</v>
      </c>
      <c r="AH35" s="63">
        <f>SUMIF('Sales Information'!$C$5:$C$1003,AD35,'Sales Information'!$U$5:$U$1003)</f>
        <v>0</v>
      </c>
      <c r="AI35" s="64">
        <f t="shared" si="12"/>
        <v>0</v>
      </c>
      <c r="AJ35" s="63">
        <f t="shared" si="13"/>
        <v>0</v>
      </c>
      <c r="AL35" s="11" t="s">
        <v>22</v>
      </c>
      <c r="AM35" s="70">
        <v>45442</v>
      </c>
      <c r="AN35" s="71"/>
      <c r="AO35" s="57"/>
      <c r="AP35" s="72">
        <f>SUMIF('Sales Information'!$C$5:$C$1003,AM35,'Sales Information'!$L$5:$L$1003)</f>
        <v>0</v>
      </c>
      <c r="AQ35" s="73">
        <f>SUMIF('Sales Information'!$C$5:$C$1003,AM35,'Sales Information'!$U$5:$U$1003)</f>
        <v>0</v>
      </c>
      <c r="AR35" s="55">
        <f t="shared" si="14"/>
        <v>0</v>
      </c>
      <c r="AS35" s="12">
        <f t="shared" si="15"/>
        <v>0</v>
      </c>
      <c r="AU35" s="60" t="s">
        <v>81</v>
      </c>
      <c r="AV35" s="74">
        <v>45473</v>
      </c>
      <c r="AW35" s="79"/>
      <c r="AX35" s="61"/>
      <c r="AY35" s="75">
        <f>SUMIF('Sales Information'!$C$5:$C$1003,AV35,'Sales Information'!$L$5:$L$1003)</f>
        <v>0</v>
      </c>
      <c r="AZ35" s="63">
        <f>SUMIF('Sales Information'!$C$5:$C$1003,AV35,'Sales Information'!$U$5:$U$1003)</f>
        <v>0</v>
      </c>
      <c r="BA35" s="64">
        <f t="shared" si="16"/>
        <v>0</v>
      </c>
      <c r="BB35" s="63">
        <f t="shared" si="17"/>
        <v>0</v>
      </c>
    </row>
    <row r="36" spans="2:54" ht="15" thickBot="1" x14ac:dyDescent="0.35">
      <c r="B36" s="11" t="s">
        <v>21</v>
      </c>
      <c r="C36" s="74">
        <v>45322</v>
      </c>
      <c r="D36" s="79"/>
      <c r="E36" s="61"/>
      <c r="F36" s="64">
        <f>SUMIF('Sales Information'!$C$5:$C$1003,C36,'Sales Information'!$L$5:$L$1003)</f>
        <v>0</v>
      </c>
      <c r="G36" s="63">
        <f>SUMIF('Sales Information'!$C$5:$C$1003,C36,'Sales Information'!$U$5:$U$1003)</f>
        <v>0</v>
      </c>
      <c r="H36" s="64">
        <f t="shared" si="6"/>
        <v>0</v>
      </c>
      <c r="I36" s="63">
        <f t="shared" si="7"/>
        <v>0</v>
      </c>
      <c r="P36" s="77"/>
      <c r="Q36" s="77"/>
      <c r="R36" s="77"/>
      <c r="T36" s="60" t="s">
        <v>81</v>
      </c>
      <c r="U36" s="74">
        <v>45382</v>
      </c>
      <c r="V36" s="80"/>
      <c r="W36" s="74"/>
      <c r="X36" s="64">
        <f>SUMIF('Sales Information'!$C$5:$C$1003,U36,'Sales Information'!$L$5:$L$1003)</f>
        <v>0</v>
      </c>
      <c r="Y36" s="63">
        <f>SUMIF('Sales Information'!$C$5:$C$1003,U36,'Sales Information'!$U$5:$U$1003)</f>
        <v>0</v>
      </c>
      <c r="Z36" s="64">
        <f t="shared" si="20"/>
        <v>0</v>
      </c>
      <c r="AA36" s="63">
        <f t="shared" si="21"/>
        <v>0</v>
      </c>
      <c r="AG36" s="77"/>
      <c r="AH36" s="77"/>
      <c r="AI36" s="77"/>
      <c r="AJ36" s="77"/>
      <c r="AL36" s="60" t="s">
        <v>82</v>
      </c>
      <c r="AM36" s="74">
        <v>45443</v>
      </c>
      <c r="AN36" s="79"/>
      <c r="AO36" s="61"/>
      <c r="AP36" s="75">
        <f>SUMIF('Sales Information'!$C$5:$C$1003,AM36,'Sales Information'!$L$5:$L$1003)</f>
        <v>0</v>
      </c>
      <c r="AQ36" s="81">
        <f>SUMIF('Sales Information'!$C$5:$C$1003,AM36,'Sales Information'!$U$5:$U$1003)</f>
        <v>0</v>
      </c>
      <c r="AR36" s="64">
        <f t="shared" ref="AR36" si="22">SUM(AP36-AN36)</f>
        <v>0</v>
      </c>
      <c r="AS36" s="63">
        <f t="shared" ref="AS36" si="23">SUM(AQ36-AO36)</f>
        <v>0</v>
      </c>
      <c r="AZ36" s="77"/>
      <c r="BA36" s="77"/>
      <c r="BB36" s="77"/>
    </row>
    <row r="37" spans="2:54" ht="15" thickBot="1" x14ac:dyDescent="0.35">
      <c r="C37" s="76"/>
      <c r="D37" s="76"/>
      <c r="E37" s="76"/>
    </row>
    <row r="38" spans="2:54" ht="15" thickBot="1" x14ac:dyDescent="0.35">
      <c r="H38" s="189" t="s">
        <v>83</v>
      </c>
      <c r="I38" s="190"/>
      <c r="Q38" s="189" t="s">
        <v>83</v>
      </c>
      <c r="R38" s="190"/>
      <c r="Z38" s="189" t="s">
        <v>83</v>
      </c>
      <c r="AA38" s="190"/>
      <c r="AI38" s="189" t="s">
        <v>83</v>
      </c>
      <c r="AJ38" s="190"/>
      <c r="AR38" s="189" t="s">
        <v>83</v>
      </c>
      <c r="AS38" s="190"/>
      <c r="BA38" s="189" t="s">
        <v>83</v>
      </c>
      <c r="BB38" s="190"/>
    </row>
    <row r="39" spans="2:54" ht="36" customHeight="1" thickBot="1" x14ac:dyDescent="0.35">
      <c r="B39" s="185">
        <v>45474</v>
      </c>
      <c r="C39" s="186"/>
      <c r="D39" s="22">
        <f t="shared" ref="D39:I39" si="24">SUM(D42:D72)</f>
        <v>0</v>
      </c>
      <c r="E39" s="22">
        <f t="shared" si="24"/>
        <v>0</v>
      </c>
      <c r="F39" s="22">
        <f t="shared" si="24"/>
        <v>0</v>
      </c>
      <c r="G39" s="22">
        <f t="shared" si="24"/>
        <v>0</v>
      </c>
      <c r="H39" s="22">
        <f t="shared" si="24"/>
        <v>0</v>
      </c>
      <c r="I39" s="23">
        <f t="shared" si="24"/>
        <v>0</v>
      </c>
      <c r="K39" s="185">
        <v>45505</v>
      </c>
      <c r="L39" s="186"/>
      <c r="M39" s="22">
        <f t="shared" ref="M39:R39" si="25">SUM(M42:M72)</f>
        <v>0</v>
      </c>
      <c r="N39" s="22">
        <f t="shared" si="25"/>
        <v>0</v>
      </c>
      <c r="O39" s="22">
        <f t="shared" si="25"/>
        <v>0</v>
      </c>
      <c r="P39" s="22">
        <f t="shared" si="25"/>
        <v>0</v>
      </c>
      <c r="Q39" s="22">
        <f t="shared" si="25"/>
        <v>0</v>
      </c>
      <c r="R39" s="23">
        <f t="shared" si="25"/>
        <v>0</v>
      </c>
      <c r="T39" s="185">
        <v>45536</v>
      </c>
      <c r="U39" s="186"/>
      <c r="V39" s="22">
        <f t="shared" ref="V39:AA39" si="26">SUM(V42:V72)</f>
        <v>0</v>
      </c>
      <c r="W39" s="22">
        <f t="shared" si="26"/>
        <v>0</v>
      </c>
      <c r="X39" s="22">
        <f t="shared" si="26"/>
        <v>0</v>
      </c>
      <c r="Y39" s="22">
        <f t="shared" si="26"/>
        <v>0</v>
      </c>
      <c r="Z39" s="22">
        <f t="shared" si="26"/>
        <v>0</v>
      </c>
      <c r="AA39" s="23">
        <f t="shared" si="26"/>
        <v>0</v>
      </c>
      <c r="AC39" s="185">
        <v>45566</v>
      </c>
      <c r="AD39" s="186"/>
      <c r="AE39" s="22">
        <f t="shared" ref="AE39:AJ39" si="27">SUM(AE42:AE72)</f>
        <v>0</v>
      </c>
      <c r="AF39" s="22">
        <f t="shared" si="27"/>
        <v>0</v>
      </c>
      <c r="AG39" s="22">
        <f t="shared" si="27"/>
        <v>0</v>
      </c>
      <c r="AH39" s="22">
        <f t="shared" si="27"/>
        <v>0</v>
      </c>
      <c r="AI39" s="22">
        <f t="shared" si="27"/>
        <v>0</v>
      </c>
      <c r="AJ39" s="23">
        <f t="shared" si="27"/>
        <v>0</v>
      </c>
      <c r="AL39" s="193">
        <v>45597</v>
      </c>
      <c r="AM39" s="194"/>
      <c r="AN39" s="46">
        <f t="shared" ref="AN39:AS39" si="28">SUM(AN42:AN72)</f>
        <v>0</v>
      </c>
      <c r="AO39" s="22">
        <f t="shared" si="28"/>
        <v>0</v>
      </c>
      <c r="AP39" s="22">
        <f t="shared" si="28"/>
        <v>0</v>
      </c>
      <c r="AQ39" s="22">
        <f t="shared" si="28"/>
        <v>0</v>
      </c>
      <c r="AR39" s="22">
        <f t="shared" si="28"/>
        <v>0</v>
      </c>
      <c r="AS39" s="23">
        <f t="shared" si="28"/>
        <v>0</v>
      </c>
      <c r="AU39" s="185">
        <v>45627</v>
      </c>
      <c r="AV39" s="186"/>
      <c r="AW39" s="22">
        <f t="shared" ref="AW39:BB39" si="29">SUM(AW42:AW72)</f>
        <v>0</v>
      </c>
      <c r="AX39" s="22">
        <f t="shared" si="29"/>
        <v>0</v>
      </c>
      <c r="AY39" s="22">
        <f t="shared" si="29"/>
        <v>0</v>
      </c>
      <c r="AZ39" s="22">
        <f t="shared" si="29"/>
        <v>0</v>
      </c>
      <c r="BA39" s="22">
        <f t="shared" si="29"/>
        <v>0</v>
      </c>
      <c r="BB39" s="23">
        <f t="shared" si="29"/>
        <v>0</v>
      </c>
    </row>
    <row r="40" spans="2:54" ht="15" thickBot="1" x14ac:dyDescent="0.35">
      <c r="B40" s="187"/>
      <c r="C40" s="188"/>
      <c r="D40" s="178">
        <v>2023</v>
      </c>
      <c r="E40" s="179"/>
      <c r="F40" s="178">
        <v>2024</v>
      </c>
      <c r="G40" s="180"/>
      <c r="H40" s="181" t="s">
        <v>36</v>
      </c>
      <c r="I40" s="183" t="s">
        <v>37</v>
      </c>
      <c r="K40" s="187"/>
      <c r="L40" s="188"/>
      <c r="M40" s="178">
        <v>2023</v>
      </c>
      <c r="N40" s="179"/>
      <c r="O40" s="178">
        <v>2024</v>
      </c>
      <c r="P40" s="180"/>
      <c r="Q40" s="181" t="s">
        <v>36</v>
      </c>
      <c r="R40" s="183" t="s">
        <v>37</v>
      </c>
      <c r="T40" s="187"/>
      <c r="U40" s="188"/>
      <c r="V40" s="178">
        <v>2023</v>
      </c>
      <c r="W40" s="179"/>
      <c r="X40" s="178">
        <v>2024</v>
      </c>
      <c r="Y40" s="180"/>
      <c r="Z40" s="181" t="s">
        <v>36</v>
      </c>
      <c r="AA40" s="183" t="s">
        <v>37</v>
      </c>
      <c r="AC40" s="187"/>
      <c r="AD40" s="188"/>
      <c r="AE40" s="178">
        <v>2023</v>
      </c>
      <c r="AF40" s="179"/>
      <c r="AG40" s="178">
        <v>2024</v>
      </c>
      <c r="AH40" s="180"/>
      <c r="AI40" s="181" t="s">
        <v>36</v>
      </c>
      <c r="AJ40" s="183" t="s">
        <v>37</v>
      </c>
      <c r="AL40" s="195"/>
      <c r="AM40" s="196"/>
      <c r="AN40" s="178">
        <v>2023</v>
      </c>
      <c r="AO40" s="179"/>
      <c r="AP40" s="178">
        <v>2024</v>
      </c>
      <c r="AQ40" s="180"/>
      <c r="AR40" s="181" t="s">
        <v>36</v>
      </c>
      <c r="AS40" s="183" t="s">
        <v>37</v>
      </c>
      <c r="AU40" s="187"/>
      <c r="AV40" s="188"/>
      <c r="AW40" s="178">
        <v>2023</v>
      </c>
      <c r="AX40" s="179"/>
      <c r="AY40" s="178">
        <v>2024</v>
      </c>
      <c r="AZ40" s="180"/>
      <c r="BA40" s="181" t="s">
        <v>36</v>
      </c>
      <c r="BB40" s="183" t="s">
        <v>37</v>
      </c>
    </row>
    <row r="41" spans="2:54" ht="15" thickBot="1" x14ac:dyDescent="0.35">
      <c r="B41" s="187"/>
      <c r="C41" s="188"/>
      <c r="D41" s="24" t="s">
        <v>28</v>
      </c>
      <c r="E41" s="25" t="s">
        <v>29</v>
      </c>
      <c r="F41" s="19" t="s">
        <v>28</v>
      </c>
      <c r="G41" s="20" t="s">
        <v>29</v>
      </c>
      <c r="H41" s="191"/>
      <c r="I41" s="192"/>
      <c r="K41" s="187"/>
      <c r="L41" s="188"/>
      <c r="M41" s="24" t="s">
        <v>28</v>
      </c>
      <c r="N41" s="25" t="s">
        <v>29</v>
      </c>
      <c r="O41" s="19" t="s">
        <v>28</v>
      </c>
      <c r="P41" s="20" t="s">
        <v>29</v>
      </c>
      <c r="Q41" s="191"/>
      <c r="R41" s="192"/>
      <c r="T41" s="187"/>
      <c r="U41" s="188"/>
      <c r="V41" s="24" t="s">
        <v>28</v>
      </c>
      <c r="W41" s="25" t="s">
        <v>29</v>
      </c>
      <c r="X41" s="19" t="s">
        <v>28</v>
      </c>
      <c r="Y41" s="20" t="s">
        <v>29</v>
      </c>
      <c r="Z41" s="191"/>
      <c r="AA41" s="192"/>
      <c r="AC41" s="187"/>
      <c r="AD41" s="188"/>
      <c r="AE41" s="24" t="s">
        <v>28</v>
      </c>
      <c r="AF41" s="25" t="s">
        <v>29</v>
      </c>
      <c r="AG41" s="19" t="s">
        <v>28</v>
      </c>
      <c r="AH41" s="20" t="s">
        <v>29</v>
      </c>
      <c r="AI41" s="191"/>
      <c r="AJ41" s="192"/>
      <c r="AL41" s="197"/>
      <c r="AM41" s="198"/>
      <c r="AN41" s="47" t="s">
        <v>28</v>
      </c>
      <c r="AO41" s="25" t="s">
        <v>29</v>
      </c>
      <c r="AP41" s="19" t="s">
        <v>28</v>
      </c>
      <c r="AQ41" s="20" t="s">
        <v>29</v>
      </c>
      <c r="AR41" s="191"/>
      <c r="AS41" s="192"/>
      <c r="AU41" s="187"/>
      <c r="AV41" s="188"/>
      <c r="AW41" s="24" t="s">
        <v>28</v>
      </c>
      <c r="AX41" s="25" t="s">
        <v>29</v>
      </c>
      <c r="AY41" s="19" t="s">
        <v>28</v>
      </c>
      <c r="AZ41" s="20" t="s">
        <v>29</v>
      </c>
      <c r="BA41" s="191"/>
      <c r="BB41" s="192"/>
    </row>
    <row r="42" spans="2:54" x14ac:dyDescent="0.3">
      <c r="B42" s="53" t="s">
        <v>19</v>
      </c>
      <c r="C42" s="65">
        <v>45474</v>
      </c>
      <c r="D42" s="66"/>
      <c r="E42" s="54"/>
      <c r="F42" s="68">
        <f>SUMIF('Sales Information'!$C$5:$C$1003,C42,'Sales Information'!$L$5:$L$1003)</f>
        <v>0</v>
      </c>
      <c r="G42" s="67">
        <f>SUMIF('Sales Information'!$C$5:$C$1003,C42,'Sales Information'!$U$5:$U$1003)</f>
        <v>0</v>
      </c>
      <c r="H42" s="52">
        <f>SUM(F42-D42)</f>
        <v>0</v>
      </c>
      <c r="I42" s="67">
        <f>SUM(G42-E42)</f>
        <v>0</v>
      </c>
      <c r="K42" s="53" t="s">
        <v>22</v>
      </c>
      <c r="L42" s="65">
        <v>45505</v>
      </c>
      <c r="M42" s="66"/>
      <c r="N42" s="54"/>
      <c r="O42" s="68">
        <f>SUMIF('Sales Information'!$C$5:$C$1003,L42,'Sales Information'!$L$5:$L$1003)</f>
        <v>0</v>
      </c>
      <c r="P42" s="67">
        <f>SUMIF('Sales Information'!$C$5:$C$1003,L42,'Sales Information'!$U$5:$U$1003)</f>
        <v>0</v>
      </c>
      <c r="Q42" s="52">
        <f>SUM(O42-M42)</f>
        <v>0</v>
      </c>
      <c r="R42" s="67">
        <f>SUM(P42-N42)</f>
        <v>0</v>
      </c>
      <c r="T42" s="53" t="s">
        <v>18</v>
      </c>
      <c r="U42" s="65">
        <v>45536</v>
      </c>
      <c r="V42" s="66"/>
      <c r="W42" s="82"/>
      <c r="X42" s="52">
        <f>SUMIF('Sales Information'!$C$5:$C$1003,U42,'Sales Information'!$L$5:$L$1003)</f>
        <v>0</v>
      </c>
      <c r="Y42" s="67">
        <f>SUMIF('Sales Information'!$C$5:$C$1003,U42,'Sales Information'!$U$5:$U$1003)</f>
        <v>0</v>
      </c>
      <c r="Z42" s="52">
        <f>SUM(X42-V42)</f>
        <v>0</v>
      </c>
      <c r="AA42" s="67">
        <f>SUM(Y42-W42)</f>
        <v>0</v>
      </c>
      <c r="AC42" s="53" t="s">
        <v>20</v>
      </c>
      <c r="AD42" s="65">
        <v>45566</v>
      </c>
      <c r="AE42" s="66"/>
      <c r="AF42" s="54"/>
      <c r="AG42" s="68">
        <f>SUMIF('Sales Information'!$C$5:$C$1003,AD42,'Sales Information'!$L$5:$L$1003)</f>
        <v>0</v>
      </c>
      <c r="AH42" s="67">
        <f>SUMIF('Sales Information'!$C$5:$C$1003,AD42,'Sales Information'!$U$5:$U$1003)</f>
        <v>0</v>
      </c>
      <c r="AI42" s="52">
        <f>SUM(AG42-AE42)</f>
        <v>0</v>
      </c>
      <c r="AJ42" s="67">
        <f>SUM(AH42-AF42)</f>
        <v>0</v>
      </c>
      <c r="AL42" s="53" t="s">
        <v>23</v>
      </c>
      <c r="AM42" s="65">
        <v>45597</v>
      </c>
      <c r="AN42" s="66"/>
      <c r="AO42" s="54"/>
      <c r="AP42" s="68">
        <f>SUMIF('Sales Information'!$C$5:$C$1003,AM42,'Sales Information'!$L$5:$L$1003)</f>
        <v>0</v>
      </c>
      <c r="AQ42" s="67">
        <f>SUMIF('Sales Information'!$C$5:$C$1003,AM42,'Sales Information'!$U$5:$U$1003)</f>
        <v>0</v>
      </c>
      <c r="AR42" s="52">
        <f>SUM(AP42-AN42)</f>
        <v>0</v>
      </c>
      <c r="AS42" s="67">
        <f>SUM(AQ42-AO42)</f>
        <v>0</v>
      </c>
      <c r="AU42" s="53" t="s">
        <v>18</v>
      </c>
      <c r="AV42" s="65">
        <v>45627</v>
      </c>
      <c r="AW42" s="66"/>
      <c r="AX42" s="54"/>
      <c r="AY42" s="68">
        <f>SUMIF('Sales Information'!$C$5:$C$1003,AV42,'Sales Information'!$L$5:$L$1003)</f>
        <v>0</v>
      </c>
      <c r="AZ42" s="67">
        <f>SUMIF('Sales Information'!$C$5:$C$1003,AV42,'Sales Information'!$U$5:$U$1003)</f>
        <v>0</v>
      </c>
      <c r="BA42" s="55">
        <f>SUM(AY42-AW42)</f>
        <v>0</v>
      </c>
      <c r="BB42" s="67">
        <f>SUM(AZ42-AX42)</f>
        <v>0</v>
      </c>
    </row>
    <row r="43" spans="2:54" x14ac:dyDescent="0.3">
      <c r="B43" s="11" t="s">
        <v>20</v>
      </c>
      <c r="C43" s="70">
        <v>45475</v>
      </c>
      <c r="D43" s="71"/>
      <c r="E43" s="57"/>
      <c r="F43" s="72">
        <f>SUMIF('Sales Information'!$C$5:$C$1003,C43,'Sales Information'!$L$5:$L$1003)</f>
        <v>0</v>
      </c>
      <c r="G43" s="12">
        <f>SUMIF('Sales Information'!$C$5:$C$1003,C43,'Sales Information'!$U$5:$U$1003)</f>
        <v>0</v>
      </c>
      <c r="H43" s="55">
        <f t="shared" ref="H43:H72" si="30">SUM(F43-D43)</f>
        <v>0</v>
      </c>
      <c r="I43" s="12">
        <f t="shared" ref="I43:I72" si="31">SUM(G43-E43)</f>
        <v>0</v>
      </c>
      <c r="K43" s="11" t="s">
        <v>82</v>
      </c>
      <c r="L43" s="70">
        <v>45506</v>
      </c>
      <c r="M43" s="71"/>
      <c r="N43" s="57"/>
      <c r="O43" s="72">
        <f>SUMIF('Sales Information'!$C$5:$C$1003,L43,'Sales Information'!$L$5:$L$1003)</f>
        <v>0</v>
      </c>
      <c r="P43" s="12">
        <f>SUMIF('Sales Information'!$C$5:$C$1003,L43,'Sales Information'!$U$5:$U$1003)</f>
        <v>0</v>
      </c>
      <c r="Q43" s="55">
        <f t="shared" ref="Q43:Q72" si="32">SUM(O43-M43)</f>
        <v>0</v>
      </c>
      <c r="R43" s="12">
        <f t="shared" ref="R43:R72" si="33">SUM(P43-N43)</f>
        <v>0</v>
      </c>
      <c r="T43" s="11" t="s">
        <v>19</v>
      </c>
      <c r="U43" s="70">
        <v>45537</v>
      </c>
      <c r="V43" s="71"/>
      <c r="W43" s="83"/>
      <c r="X43" s="55">
        <f>SUMIF('Sales Information'!$C$5:$C$1003,U43,'Sales Information'!$L$5:$L$1003)</f>
        <v>0</v>
      </c>
      <c r="Y43" s="12">
        <f>SUMIF('Sales Information'!$C$5:$C$1003,U43,'Sales Information'!$U$5:$U$1003)</f>
        <v>0</v>
      </c>
      <c r="Z43" s="55">
        <f t="shared" ref="Z43:Z71" si="34">SUM(X43-V43)</f>
        <v>0</v>
      </c>
      <c r="AA43" s="12">
        <f t="shared" ref="AA43:AA71" si="35">SUM(Y43-W43)</f>
        <v>0</v>
      </c>
      <c r="AC43" s="11" t="s">
        <v>21</v>
      </c>
      <c r="AD43" s="70">
        <v>45567</v>
      </c>
      <c r="AE43" s="71"/>
      <c r="AF43" s="57"/>
      <c r="AG43" s="72">
        <f>SUMIF('Sales Information'!$C$5:$C$1003,AD43,'Sales Information'!$L$5:$L$1003)</f>
        <v>0</v>
      </c>
      <c r="AH43" s="12">
        <f>SUMIF('Sales Information'!$C$5:$C$1003,AD43,'Sales Information'!$U$5:$U$1003)</f>
        <v>0</v>
      </c>
      <c r="AI43" s="55">
        <f t="shared" ref="AI43:AI72" si="36">SUM(AG43-AE43)</f>
        <v>0</v>
      </c>
      <c r="AJ43" s="12">
        <f t="shared" ref="AJ43:AJ72" si="37">SUM(AH43-AF43)</f>
        <v>0</v>
      </c>
      <c r="AL43" s="11" t="s">
        <v>24</v>
      </c>
      <c r="AM43" s="70">
        <v>45598</v>
      </c>
      <c r="AN43" s="71"/>
      <c r="AO43" s="57"/>
      <c r="AP43" s="72">
        <f>SUMIF('Sales Information'!$C$5:$C$1003,AM43,'Sales Information'!$L$5:$L$1003)</f>
        <v>0</v>
      </c>
      <c r="AQ43" s="12">
        <f>SUMIF('Sales Information'!$C$5:$C$1003,AM43,'Sales Information'!$U$5:$U$1003)</f>
        <v>0</v>
      </c>
      <c r="AR43" s="55">
        <f t="shared" ref="AR43:AR71" si="38">SUM(AP43-AN43)</f>
        <v>0</v>
      </c>
      <c r="AS43" s="12">
        <f t="shared" ref="AS43:AS71" si="39">SUM(AQ43-AO43)</f>
        <v>0</v>
      </c>
      <c r="AU43" s="11" t="s">
        <v>19</v>
      </c>
      <c r="AV43" s="70">
        <v>45628</v>
      </c>
      <c r="AW43" s="71"/>
      <c r="AX43" s="57"/>
      <c r="AY43" s="72">
        <f>SUMIF('Sales Information'!$C$5:$C$1003,AV43,'Sales Information'!$L$5:$L$1003)</f>
        <v>0</v>
      </c>
      <c r="AZ43" s="12">
        <f>SUMIF('Sales Information'!$C$5:$C$1003,AV43,'Sales Information'!$U$5:$U$1003)</f>
        <v>0</v>
      </c>
      <c r="BA43" s="55">
        <f t="shared" ref="BA43:BA72" si="40">SUM(AY43-AW43)</f>
        <v>0</v>
      </c>
      <c r="BB43" s="12">
        <f t="shared" ref="BB43:BB72" si="41">SUM(AZ43-AX43)</f>
        <v>0</v>
      </c>
    </row>
    <row r="44" spans="2:54" x14ac:dyDescent="0.3">
      <c r="B44" s="11" t="s">
        <v>21</v>
      </c>
      <c r="C44" s="70">
        <v>45476</v>
      </c>
      <c r="D44" s="71"/>
      <c r="E44" s="57"/>
      <c r="F44" s="72">
        <f>SUMIF('Sales Information'!$C$5:$C$1003,C44,'Sales Information'!$L$5:$L$1003)</f>
        <v>0</v>
      </c>
      <c r="G44" s="12">
        <f>SUMIF('Sales Information'!$C$5:$C$1003,C44,'Sales Information'!$U$5:$U$1003)</f>
        <v>0</v>
      </c>
      <c r="H44" s="55">
        <f t="shared" si="30"/>
        <v>0</v>
      </c>
      <c r="I44" s="12">
        <f t="shared" si="31"/>
        <v>0</v>
      </c>
      <c r="K44" s="11" t="s">
        <v>24</v>
      </c>
      <c r="L44" s="70">
        <v>45507</v>
      </c>
      <c r="M44" s="71"/>
      <c r="N44" s="57"/>
      <c r="O44" s="72">
        <f>SUMIF('Sales Information'!$C$5:$C$1003,L44,'Sales Information'!$L$5:$L$1003)</f>
        <v>0</v>
      </c>
      <c r="P44" s="12">
        <f>SUMIF('Sales Information'!$C$5:$C$1003,L44,'Sales Information'!$U$5:$U$1003)</f>
        <v>0</v>
      </c>
      <c r="Q44" s="55">
        <f t="shared" si="32"/>
        <v>0</v>
      </c>
      <c r="R44" s="12">
        <f t="shared" si="33"/>
        <v>0</v>
      </c>
      <c r="T44" s="11" t="s">
        <v>20</v>
      </c>
      <c r="U44" s="70">
        <v>45538</v>
      </c>
      <c r="V44" s="71"/>
      <c r="W44" s="83"/>
      <c r="X44" s="55">
        <f>SUMIF('Sales Information'!$C$5:$C$1003,U44,'Sales Information'!$L$5:$L$1003)</f>
        <v>0</v>
      </c>
      <c r="Y44" s="12">
        <f>SUMIF('Sales Information'!$C$5:$C$1003,U44,'Sales Information'!$U$5:$U$1003)</f>
        <v>0</v>
      </c>
      <c r="Z44" s="55">
        <f t="shared" si="34"/>
        <v>0</v>
      </c>
      <c r="AA44" s="12">
        <f t="shared" si="35"/>
        <v>0</v>
      </c>
      <c r="AC44" s="11" t="s">
        <v>22</v>
      </c>
      <c r="AD44" s="70">
        <v>45568</v>
      </c>
      <c r="AE44" s="71"/>
      <c r="AF44" s="57"/>
      <c r="AG44" s="72">
        <f>SUMIF('Sales Information'!$C$5:$C$1003,AD44,'Sales Information'!$L$5:$L$1003)</f>
        <v>0</v>
      </c>
      <c r="AH44" s="12">
        <f>SUMIF('Sales Information'!$C$5:$C$1003,AD44,'Sales Information'!$U$5:$U$1003)</f>
        <v>0</v>
      </c>
      <c r="AI44" s="55">
        <f t="shared" si="36"/>
        <v>0</v>
      </c>
      <c r="AJ44" s="12">
        <f t="shared" si="37"/>
        <v>0</v>
      </c>
      <c r="AL44" s="11" t="s">
        <v>81</v>
      </c>
      <c r="AM44" s="70">
        <v>45599</v>
      </c>
      <c r="AN44" s="71"/>
      <c r="AO44" s="57"/>
      <c r="AP44" s="72">
        <f>SUMIF('Sales Information'!$C$5:$C$1003,AM44,'Sales Information'!$L$5:$L$1003)</f>
        <v>0</v>
      </c>
      <c r="AQ44" s="12">
        <f>SUMIF('Sales Information'!$C$5:$C$1003,AM44,'Sales Information'!$U$5:$U$1003)</f>
        <v>0</v>
      </c>
      <c r="AR44" s="55">
        <f t="shared" si="38"/>
        <v>0</v>
      </c>
      <c r="AS44" s="12">
        <f t="shared" si="39"/>
        <v>0</v>
      </c>
      <c r="AU44" s="11" t="s">
        <v>20</v>
      </c>
      <c r="AV44" s="70">
        <v>45629</v>
      </c>
      <c r="AW44" s="71"/>
      <c r="AX44" s="57"/>
      <c r="AY44" s="72">
        <f>SUMIF('Sales Information'!$C$5:$C$1003,AV44,'Sales Information'!$L$5:$L$1003)</f>
        <v>0</v>
      </c>
      <c r="AZ44" s="12">
        <f>SUMIF('Sales Information'!$C$5:$C$1003,AV44,'Sales Information'!$U$5:$U$1003)</f>
        <v>0</v>
      </c>
      <c r="BA44" s="55">
        <f t="shared" si="40"/>
        <v>0</v>
      </c>
      <c r="BB44" s="12">
        <f t="shared" si="41"/>
        <v>0</v>
      </c>
    </row>
    <row r="45" spans="2:54" x14ac:dyDescent="0.3">
      <c r="B45" s="11" t="s">
        <v>22</v>
      </c>
      <c r="C45" s="70">
        <v>45477</v>
      </c>
      <c r="D45" s="71"/>
      <c r="E45" s="57"/>
      <c r="F45" s="72">
        <f>SUMIF('Sales Information'!$C$5:$C$1003,C45,'Sales Information'!$L$5:$L$1003)</f>
        <v>0</v>
      </c>
      <c r="G45" s="12">
        <f>SUMIF('Sales Information'!$C$5:$C$1003,C45,'Sales Information'!$U$5:$U$1003)</f>
        <v>0</v>
      </c>
      <c r="H45" s="55">
        <f t="shared" si="30"/>
        <v>0</v>
      </c>
      <c r="I45" s="12">
        <f t="shared" si="31"/>
        <v>0</v>
      </c>
      <c r="K45" s="11" t="s">
        <v>81</v>
      </c>
      <c r="L45" s="70">
        <v>45508</v>
      </c>
      <c r="M45" s="71"/>
      <c r="N45" s="57"/>
      <c r="O45" s="72">
        <f>SUMIF('Sales Information'!$C$5:$C$1003,L45,'Sales Information'!$L$5:$L$1003)</f>
        <v>0</v>
      </c>
      <c r="P45" s="12">
        <f>SUMIF('Sales Information'!$C$5:$C$1003,L45,'Sales Information'!$U$5:$U$1003)</f>
        <v>0</v>
      </c>
      <c r="Q45" s="55">
        <f t="shared" si="32"/>
        <v>0</v>
      </c>
      <c r="R45" s="12">
        <f t="shared" si="33"/>
        <v>0</v>
      </c>
      <c r="T45" s="11" t="s">
        <v>21</v>
      </c>
      <c r="U45" s="70">
        <v>45539</v>
      </c>
      <c r="V45" s="71"/>
      <c r="W45" s="83"/>
      <c r="X45" s="55">
        <f>SUMIF('Sales Information'!$C$5:$C$1003,U45,'Sales Information'!$L$5:$L$1003)</f>
        <v>0</v>
      </c>
      <c r="Y45" s="12">
        <f>SUMIF('Sales Information'!$C$5:$C$1003,U45,'Sales Information'!$U$5:$U$1003)</f>
        <v>0</v>
      </c>
      <c r="Z45" s="55">
        <f t="shared" si="34"/>
        <v>0</v>
      </c>
      <c r="AA45" s="12">
        <f t="shared" si="35"/>
        <v>0</v>
      </c>
      <c r="AC45" s="11" t="s">
        <v>82</v>
      </c>
      <c r="AD45" s="70">
        <v>45569</v>
      </c>
      <c r="AE45" s="71"/>
      <c r="AF45" s="57"/>
      <c r="AG45" s="72">
        <f>SUMIF('Sales Information'!$C$5:$C$1003,AD45,'Sales Information'!$L$5:$L$1003)</f>
        <v>0</v>
      </c>
      <c r="AH45" s="12">
        <f>SUMIF('Sales Information'!$C$5:$C$1003,AD45,'Sales Information'!$U$5:$U$1003)</f>
        <v>0</v>
      </c>
      <c r="AI45" s="55">
        <f t="shared" si="36"/>
        <v>0</v>
      </c>
      <c r="AJ45" s="12">
        <f t="shared" si="37"/>
        <v>0</v>
      </c>
      <c r="AL45" s="11" t="s">
        <v>19</v>
      </c>
      <c r="AM45" s="70">
        <v>45600</v>
      </c>
      <c r="AN45" s="71"/>
      <c r="AO45" s="57"/>
      <c r="AP45" s="72">
        <f>SUMIF('Sales Information'!$C$5:$C$1003,AM45,'Sales Information'!$L$5:$L$1003)</f>
        <v>0</v>
      </c>
      <c r="AQ45" s="12">
        <f>SUMIF('Sales Information'!$C$5:$C$1003,AM45,'Sales Information'!$U$5:$U$1003)</f>
        <v>0</v>
      </c>
      <c r="AR45" s="55">
        <f t="shared" si="38"/>
        <v>0</v>
      </c>
      <c r="AS45" s="12">
        <f t="shared" si="39"/>
        <v>0</v>
      </c>
      <c r="AU45" s="11" t="s">
        <v>21</v>
      </c>
      <c r="AV45" s="70">
        <v>45630</v>
      </c>
      <c r="AW45" s="71"/>
      <c r="AX45" s="57"/>
      <c r="AY45" s="72">
        <f>SUMIF('Sales Information'!$C$5:$C$1003,AV45,'Sales Information'!$L$5:$L$1003)</f>
        <v>0</v>
      </c>
      <c r="AZ45" s="12">
        <f>SUMIF('Sales Information'!$C$5:$C$1003,AV45,'Sales Information'!$U$5:$U$1003)</f>
        <v>0</v>
      </c>
      <c r="BA45" s="55">
        <f t="shared" si="40"/>
        <v>0</v>
      </c>
      <c r="BB45" s="12">
        <f t="shared" si="41"/>
        <v>0</v>
      </c>
    </row>
    <row r="46" spans="2:54" x14ac:dyDescent="0.3">
      <c r="B46" s="11" t="s">
        <v>82</v>
      </c>
      <c r="C46" s="70">
        <v>45478</v>
      </c>
      <c r="D46" s="71"/>
      <c r="E46" s="57"/>
      <c r="F46" s="72">
        <f>SUMIF('Sales Information'!$C$5:$C$1003,C46,'Sales Information'!$L$5:$L$1003)</f>
        <v>0</v>
      </c>
      <c r="G46" s="12">
        <f>SUMIF('Sales Information'!$C$5:$C$1003,C46,'Sales Information'!$U$5:$U$1003)</f>
        <v>0</v>
      </c>
      <c r="H46" s="55">
        <f t="shared" si="30"/>
        <v>0</v>
      </c>
      <c r="I46" s="12">
        <f t="shared" si="31"/>
        <v>0</v>
      </c>
      <c r="K46" s="11" t="s">
        <v>19</v>
      </c>
      <c r="L46" s="70">
        <v>45509</v>
      </c>
      <c r="M46" s="71"/>
      <c r="N46" s="57"/>
      <c r="O46" s="72">
        <f>SUMIF('Sales Information'!$C$5:$C$1003,L46,'Sales Information'!$L$5:$L$1003)</f>
        <v>0</v>
      </c>
      <c r="P46" s="12">
        <f>SUMIF('Sales Information'!$C$5:$C$1003,L46,'Sales Information'!$U$5:$U$1003)</f>
        <v>0</v>
      </c>
      <c r="Q46" s="55">
        <f t="shared" si="32"/>
        <v>0</v>
      </c>
      <c r="R46" s="12">
        <f t="shared" si="33"/>
        <v>0</v>
      </c>
      <c r="T46" s="11" t="s">
        <v>22</v>
      </c>
      <c r="U46" s="70">
        <v>45540</v>
      </c>
      <c r="V46" s="71"/>
      <c r="W46" s="83"/>
      <c r="X46" s="55">
        <f>SUMIF('Sales Information'!$C$5:$C$1003,U46,'Sales Information'!$L$5:$L$1003)</f>
        <v>0</v>
      </c>
      <c r="Y46" s="12">
        <f>SUMIF('Sales Information'!$C$5:$C$1003,U46,'Sales Information'!$U$5:$U$1003)</f>
        <v>0</v>
      </c>
      <c r="Z46" s="55">
        <f t="shared" si="34"/>
        <v>0</v>
      </c>
      <c r="AA46" s="12">
        <f t="shared" si="35"/>
        <v>0</v>
      </c>
      <c r="AC46" s="11" t="s">
        <v>24</v>
      </c>
      <c r="AD46" s="70">
        <v>45570</v>
      </c>
      <c r="AE46" s="71"/>
      <c r="AF46" s="57"/>
      <c r="AG46" s="72">
        <f>SUMIF('Sales Information'!$C$5:$C$1003,AD46,'Sales Information'!$L$5:$L$1003)</f>
        <v>0</v>
      </c>
      <c r="AH46" s="12">
        <f>SUMIF('Sales Information'!$C$5:$C$1003,AD46,'Sales Information'!$U$5:$U$1003)</f>
        <v>0</v>
      </c>
      <c r="AI46" s="55">
        <f t="shared" si="36"/>
        <v>0</v>
      </c>
      <c r="AJ46" s="12">
        <f t="shared" si="37"/>
        <v>0</v>
      </c>
      <c r="AL46" s="11" t="s">
        <v>20</v>
      </c>
      <c r="AM46" s="70">
        <v>45601</v>
      </c>
      <c r="AN46" s="71"/>
      <c r="AO46" s="57"/>
      <c r="AP46" s="72">
        <f>SUMIF('Sales Information'!$C$5:$C$1003,AM46,'Sales Information'!$L$5:$L$1003)</f>
        <v>0</v>
      </c>
      <c r="AQ46" s="12">
        <f>SUMIF('Sales Information'!$C$5:$C$1003,AM46,'Sales Information'!$U$5:$U$1003)</f>
        <v>0</v>
      </c>
      <c r="AR46" s="55">
        <f t="shared" si="38"/>
        <v>0</v>
      </c>
      <c r="AS46" s="12">
        <f t="shared" si="39"/>
        <v>0</v>
      </c>
      <c r="AU46" s="11" t="s">
        <v>22</v>
      </c>
      <c r="AV46" s="70">
        <v>45631</v>
      </c>
      <c r="AW46" s="71"/>
      <c r="AX46" s="57"/>
      <c r="AY46" s="72">
        <f>SUMIF('Sales Information'!$C$5:$C$1003,AV46,'Sales Information'!$L$5:$L$1003)</f>
        <v>0</v>
      </c>
      <c r="AZ46" s="12">
        <f>SUMIF('Sales Information'!$C$5:$C$1003,AV46,'Sales Information'!$U$5:$U$1003)</f>
        <v>0</v>
      </c>
      <c r="BA46" s="55">
        <f t="shared" si="40"/>
        <v>0</v>
      </c>
      <c r="BB46" s="12">
        <f t="shared" si="41"/>
        <v>0</v>
      </c>
    </row>
    <row r="47" spans="2:54" x14ac:dyDescent="0.3">
      <c r="B47" s="11" t="s">
        <v>24</v>
      </c>
      <c r="C47" s="70">
        <v>45479</v>
      </c>
      <c r="D47" s="71"/>
      <c r="E47" s="57"/>
      <c r="F47" s="72">
        <f>SUMIF('Sales Information'!$C$5:$C$1003,C47,'Sales Information'!$L$5:$L$1003)</f>
        <v>0</v>
      </c>
      <c r="G47" s="12">
        <f>SUMIF('Sales Information'!$C$5:$C$1003,C47,'Sales Information'!$U$5:$U$1003)</f>
        <v>0</v>
      </c>
      <c r="H47" s="55">
        <f t="shared" si="30"/>
        <v>0</v>
      </c>
      <c r="I47" s="12">
        <f t="shared" si="31"/>
        <v>0</v>
      </c>
      <c r="K47" s="11" t="s">
        <v>20</v>
      </c>
      <c r="L47" s="70">
        <v>45510</v>
      </c>
      <c r="M47" s="71"/>
      <c r="N47" s="57"/>
      <c r="O47" s="72">
        <f>SUMIF('Sales Information'!$C$5:$C$1003,L47,'Sales Information'!$L$5:$L$1003)</f>
        <v>0</v>
      </c>
      <c r="P47" s="12">
        <f>SUMIF('Sales Information'!$C$5:$C$1003,L47,'Sales Information'!$U$5:$U$1003)</f>
        <v>0</v>
      </c>
      <c r="Q47" s="55">
        <f t="shared" si="32"/>
        <v>0</v>
      </c>
      <c r="R47" s="12">
        <f t="shared" si="33"/>
        <v>0</v>
      </c>
      <c r="T47" s="11" t="s">
        <v>82</v>
      </c>
      <c r="U47" s="70">
        <v>45541</v>
      </c>
      <c r="V47" s="71"/>
      <c r="W47" s="83"/>
      <c r="X47" s="55">
        <f>SUMIF('Sales Information'!$C$5:$C$1003,U47,'Sales Information'!$L$5:$L$1003)</f>
        <v>0</v>
      </c>
      <c r="Y47" s="12">
        <f>SUMIF('Sales Information'!$C$5:$C$1003,U47,'Sales Information'!$U$5:$U$1003)</f>
        <v>0</v>
      </c>
      <c r="Z47" s="55">
        <f t="shared" si="34"/>
        <v>0</v>
      </c>
      <c r="AA47" s="12">
        <f t="shared" si="35"/>
        <v>0</v>
      </c>
      <c r="AC47" s="11" t="s">
        <v>81</v>
      </c>
      <c r="AD47" s="70">
        <v>45571</v>
      </c>
      <c r="AE47" s="71"/>
      <c r="AF47" s="57"/>
      <c r="AG47" s="72">
        <f>SUMIF('Sales Information'!$C$5:$C$1003,AD47,'Sales Information'!$L$5:$L$1003)</f>
        <v>0</v>
      </c>
      <c r="AH47" s="12">
        <f>SUMIF('Sales Information'!$C$5:$C$1003,AD47,'Sales Information'!$U$5:$U$1003)</f>
        <v>0</v>
      </c>
      <c r="AI47" s="55">
        <f t="shared" si="36"/>
        <v>0</v>
      </c>
      <c r="AJ47" s="12">
        <f t="shared" si="37"/>
        <v>0</v>
      </c>
      <c r="AL47" s="11" t="s">
        <v>21</v>
      </c>
      <c r="AM47" s="70">
        <v>45602</v>
      </c>
      <c r="AN47" s="71"/>
      <c r="AO47" s="57"/>
      <c r="AP47" s="72">
        <f>SUMIF('Sales Information'!$C$5:$C$1003,AM47,'Sales Information'!$L$5:$L$1003)</f>
        <v>0</v>
      </c>
      <c r="AQ47" s="12">
        <f>SUMIF('Sales Information'!$C$5:$C$1003,AM47,'Sales Information'!$U$5:$U$1003)</f>
        <v>0</v>
      </c>
      <c r="AR47" s="55">
        <f t="shared" si="38"/>
        <v>0</v>
      </c>
      <c r="AS47" s="12">
        <f t="shared" si="39"/>
        <v>0</v>
      </c>
      <c r="AU47" s="11" t="s">
        <v>82</v>
      </c>
      <c r="AV47" s="70">
        <v>45632</v>
      </c>
      <c r="AW47" s="71"/>
      <c r="AX47" s="57"/>
      <c r="AY47" s="72">
        <f>SUMIF('Sales Information'!$C$5:$C$1003,AV47,'Sales Information'!$L$5:$L$1003)</f>
        <v>0</v>
      </c>
      <c r="AZ47" s="12">
        <f>SUMIF('Sales Information'!$C$5:$C$1003,AV47,'Sales Information'!$U$5:$U$1003)</f>
        <v>0</v>
      </c>
      <c r="BA47" s="55">
        <f t="shared" si="40"/>
        <v>0</v>
      </c>
      <c r="BB47" s="12">
        <f t="shared" si="41"/>
        <v>0</v>
      </c>
    </row>
    <row r="48" spans="2:54" x14ac:dyDescent="0.3">
      <c r="B48" s="11" t="s">
        <v>81</v>
      </c>
      <c r="C48" s="70">
        <v>45480</v>
      </c>
      <c r="D48" s="71"/>
      <c r="E48" s="57"/>
      <c r="F48" s="72">
        <f>SUMIF('Sales Information'!$C$5:$C$1003,C48,'Sales Information'!$L$5:$L$1003)</f>
        <v>0</v>
      </c>
      <c r="G48" s="12">
        <f>SUMIF('Sales Information'!$C$5:$C$1003,C48,'Sales Information'!$U$5:$U$1003)</f>
        <v>0</v>
      </c>
      <c r="H48" s="55">
        <f t="shared" si="30"/>
        <v>0</v>
      </c>
      <c r="I48" s="12">
        <f t="shared" si="31"/>
        <v>0</v>
      </c>
      <c r="K48" s="11" t="s">
        <v>21</v>
      </c>
      <c r="L48" s="70">
        <v>45511</v>
      </c>
      <c r="M48" s="71"/>
      <c r="N48" s="57"/>
      <c r="O48" s="72">
        <f>SUMIF('Sales Information'!$C$5:$C$1003,L48,'Sales Information'!$L$5:$L$1003)</f>
        <v>0</v>
      </c>
      <c r="P48" s="12">
        <f>SUMIF('Sales Information'!$C$5:$C$1003,L48,'Sales Information'!$U$5:$U$1003)</f>
        <v>0</v>
      </c>
      <c r="Q48" s="55">
        <f t="shared" si="32"/>
        <v>0</v>
      </c>
      <c r="R48" s="12">
        <f t="shared" si="33"/>
        <v>0</v>
      </c>
      <c r="T48" s="11" t="s">
        <v>24</v>
      </c>
      <c r="U48" s="70">
        <v>45542</v>
      </c>
      <c r="V48" s="71"/>
      <c r="W48" s="83"/>
      <c r="X48" s="55">
        <f>SUMIF('Sales Information'!$C$5:$C$1003,U48,'Sales Information'!$L$5:$L$1003)</f>
        <v>0</v>
      </c>
      <c r="Y48" s="12">
        <f>SUMIF('Sales Information'!$C$5:$C$1003,U48,'Sales Information'!$U$5:$U$1003)</f>
        <v>0</v>
      </c>
      <c r="Z48" s="55">
        <f t="shared" si="34"/>
        <v>0</v>
      </c>
      <c r="AA48" s="12">
        <f t="shared" si="35"/>
        <v>0</v>
      </c>
      <c r="AC48" s="11" t="s">
        <v>19</v>
      </c>
      <c r="AD48" s="70">
        <v>45572</v>
      </c>
      <c r="AE48" s="71"/>
      <c r="AF48" s="57"/>
      <c r="AG48" s="72">
        <f>SUMIF('Sales Information'!$C$5:$C$1003,AD48,'Sales Information'!$L$5:$L$1003)</f>
        <v>0</v>
      </c>
      <c r="AH48" s="12">
        <f>SUMIF('Sales Information'!$C$5:$C$1003,AD48,'Sales Information'!$U$5:$U$1003)</f>
        <v>0</v>
      </c>
      <c r="AI48" s="55">
        <f t="shared" si="36"/>
        <v>0</v>
      </c>
      <c r="AJ48" s="12">
        <f t="shared" si="37"/>
        <v>0</v>
      </c>
      <c r="AL48" s="11" t="s">
        <v>22</v>
      </c>
      <c r="AM48" s="70">
        <v>45603</v>
      </c>
      <c r="AN48" s="71"/>
      <c r="AO48" s="57"/>
      <c r="AP48" s="72">
        <f>SUMIF('Sales Information'!$C$5:$C$1003,AM48,'Sales Information'!$L$5:$L$1003)</f>
        <v>0</v>
      </c>
      <c r="AQ48" s="12">
        <f>SUMIF('Sales Information'!$C$5:$C$1003,AM48,'Sales Information'!$U$5:$U$1003)</f>
        <v>0</v>
      </c>
      <c r="AR48" s="55">
        <f t="shared" si="38"/>
        <v>0</v>
      </c>
      <c r="AS48" s="12">
        <f t="shared" si="39"/>
        <v>0</v>
      </c>
      <c r="AU48" s="11" t="s">
        <v>24</v>
      </c>
      <c r="AV48" s="70">
        <v>45633</v>
      </c>
      <c r="AW48" s="71"/>
      <c r="AX48" s="57"/>
      <c r="AY48" s="72">
        <f>SUMIF('Sales Information'!$C$5:$C$1003,AV48,'Sales Information'!$L$5:$L$1003)</f>
        <v>0</v>
      </c>
      <c r="AZ48" s="12">
        <f>SUMIF('Sales Information'!$C$5:$C$1003,AV48,'Sales Information'!$U$5:$U$1003)</f>
        <v>0</v>
      </c>
      <c r="BA48" s="55">
        <f t="shared" si="40"/>
        <v>0</v>
      </c>
      <c r="BB48" s="12">
        <f t="shared" si="41"/>
        <v>0</v>
      </c>
    </row>
    <row r="49" spans="2:54" x14ac:dyDescent="0.3">
      <c r="B49" s="11" t="s">
        <v>19</v>
      </c>
      <c r="C49" s="70">
        <v>45481</v>
      </c>
      <c r="D49" s="71"/>
      <c r="E49" s="57"/>
      <c r="F49" s="72">
        <f>SUMIF('Sales Information'!$C$5:$C$1003,C49,'Sales Information'!$L$5:$L$1003)</f>
        <v>0</v>
      </c>
      <c r="G49" s="12">
        <f>SUMIF('Sales Information'!$C$5:$C$1003,C49,'Sales Information'!$U$5:$U$1003)</f>
        <v>0</v>
      </c>
      <c r="H49" s="55">
        <f t="shared" si="30"/>
        <v>0</v>
      </c>
      <c r="I49" s="12">
        <f t="shared" si="31"/>
        <v>0</v>
      </c>
      <c r="K49" s="11" t="s">
        <v>22</v>
      </c>
      <c r="L49" s="70">
        <v>45512</v>
      </c>
      <c r="M49" s="71"/>
      <c r="N49" s="57"/>
      <c r="O49" s="72">
        <f>SUMIF('Sales Information'!$C$5:$C$1003,L49,'Sales Information'!$L$5:$L$1003)</f>
        <v>0</v>
      </c>
      <c r="P49" s="12">
        <f>SUMIF('Sales Information'!$C$5:$C$1003,L49,'Sales Information'!$U$5:$U$1003)</f>
        <v>0</v>
      </c>
      <c r="Q49" s="55">
        <f t="shared" si="32"/>
        <v>0</v>
      </c>
      <c r="R49" s="12">
        <f t="shared" si="33"/>
        <v>0</v>
      </c>
      <c r="T49" s="11" t="s">
        <v>81</v>
      </c>
      <c r="U49" s="70">
        <v>45543</v>
      </c>
      <c r="V49" s="71"/>
      <c r="W49" s="83"/>
      <c r="X49" s="55">
        <f>SUMIF('Sales Information'!$C$5:$C$1003,U49,'Sales Information'!$L$5:$L$1003)</f>
        <v>0</v>
      </c>
      <c r="Y49" s="12">
        <f>SUMIF('Sales Information'!$C$5:$C$1003,U49,'Sales Information'!$U$5:$U$1003)</f>
        <v>0</v>
      </c>
      <c r="Z49" s="55">
        <f t="shared" si="34"/>
        <v>0</v>
      </c>
      <c r="AA49" s="12">
        <f t="shared" si="35"/>
        <v>0</v>
      </c>
      <c r="AC49" s="11" t="s">
        <v>20</v>
      </c>
      <c r="AD49" s="70">
        <v>45573</v>
      </c>
      <c r="AE49" s="71"/>
      <c r="AF49" s="57"/>
      <c r="AG49" s="72">
        <f>SUMIF('Sales Information'!$C$5:$C$1003,AD49,'Sales Information'!$L$5:$L$1003)</f>
        <v>0</v>
      </c>
      <c r="AH49" s="12">
        <f>SUMIF('Sales Information'!$C$5:$C$1003,AD49,'Sales Information'!$U$5:$U$1003)</f>
        <v>0</v>
      </c>
      <c r="AI49" s="55">
        <f t="shared" si="36"/>
        <v>0</v>
      </c>
      <c r="AJ49" s="12">
        <f t="shared" si="37"/>
        <v>0</v>
      </c>
      <c r="AL49" s="11" t="s">
        <v>82</v>
      </c>
      <c r="AM49" s="70">
        <v>45604</v>
      </c>
      <c r="AN49" s="71"/>
      <c r="AO49" s="57"/>
      <c r="AP49" s="72">
        <f>SUMIF('Sales Information'!$C$5:$C$1003,AM49,'Sales Information'!$L$5:$L$1003)</f>
        <v>0</v>
      </c>
      <c r="AQ49" s="12">
        <f>SUMIF('Sales Information'!$C$5:$C$1003,AM49,'Sales Information'!$U$5:$U$1003)</f>
        <v>0</v>
      </c>
      <c r="AR49" s="55">
        <f t="shared" si="38"/>
        <v>0</v>
      </c>
      <c r="AS49" s="12">
        <f t="shared" si="39"/>
        <v>0</v>
      </c>
      <c r="AU49" s="11" t="s">
        <v>81</v>
      </c>
      <c r="AV49" s="70">
        <v>45634</v>
      </c>
      <c r="AW49" s="71"/>
      <c r="AX49" s="57"/>
      <c r="AY49" s="72">
        <f>SUMIF('Sales Information'!$C$5:$C$1003,AV49,'Sales Information'!$L$5:$L$1003)</f>
        <v>0</v>
      </c>
      <c r="AZ49" s="12">
        <f>SUMIF('Sales Information'!$C$5:$C$1003,AV49,'Sales Information'!$U$5:$U$1003)</f>
        <v>0</v>
      </c>
      <c r="BA49" s="55">
        <f t="shared" si="40"/>
        <v>0</v>
      </c>
      <c r="BB49" s="12">
        <f t="shared" si="41"/>
        <v>0</v>
      </c>
    </row>
    <row r="50" spans="2:54" x14ac:dyDescent="0.3">
      <c r="B50" s="11" t="s">
        <v>20</v>
      </c>
      <c r="C50" s="70">
        <v>45482</v>
      </c>
      <c r="D50" s="71"/>
      <c r="E50" s="57"/>
      <c r="F50" s="72">
        <f>SUMIF('Sales Information'!$C$5:$C$1003,C50,'Sales Information'!$L$5:$L$1003)</f>
        <v>0</v>
      </c>
      <c r="G50" s="12">
        <f>SUMIF('Sales Information'!$C$5:$C$1003,C50,'Sales Information'!$U$5:$U$1003)</f>
        <v>0</v>
      </c>
      <c r="H50" s="55">
        <f t="shared" si="30"/>
        <v>0</v>
      </c>
      <c r="I50" s="12">
        <f t="shared" si="31"/>
        <v>0</v>
      </c>
      <c r="K50" s="11" t="s">
        <v>82</v>
      </c>
      <c r="L50" s="70">
        <v>45513</v>
      </c>
      <c r="M50" s="71"/>
      <c r="N50" s="57"/>
      <c r="O50" s="72">
        <f>SUMIF('Sales Information'!$C$5:$C$1003,L50,'Sales Information'!$L$5:$L$1003)</f>
        <v>0</v>
      </c>
      <c r="P50" s="12">
        <f>SUMIF('Sales Information'!$C$5:$C$1003,L50,'Sales Information'!$U$5:$U$1003)</f>
        <v>0</v>
      </c>
      <c r="Q50" s="55">
        <f t="shared" si="32"/>
        <v>0</v>
      </c>
      <c r="R50" s="12">
        <f t="shared" si="33"/>
        <v>0</v>
      </c>
      <c r="T50" s="11" t="s">
        <v>19</v>
      </c>
      <c r="U50" s="70">
        <v>45544</v>
      </c>
      <c r="V50" s="71"/>
      <c r="W50" s="83"/>
      <c r="X50" s="55">
        <f>SUMIF('Sales Information'!$C$5:$C$1003,U50,'Sales Information'!$L$5:$L$1003)</f>
        <v>0</v>
      </c>
      <c r="Y50" s="12">
        <f>SUMIF('Sales Information'!$C$5:$C$1003,U50,'Sales Information'!$U$5:$U$1003)</f>
        <v>0</v>
      </c>
      <c r="Z50" s="55">
        <f t="shared" si="34"/>
        <v>0</v>
      </c>
      <c r="AA50" s="12">
        <f t="shared" si="35"/>
        <v>0</v>
      </c>
      <c r="AC50" s="11" t="s">
        <v>21</v>
      </c>
      <c r="AD50" s="70">
        <v>45574</v>
      </c>
      <c r="AE50" s="71"/>
      <c r="AF50" s="57"/>
      <c r="AG50" s="72">
        <f>SUMIF('Sales Information'!$C$5:$C$1003,AD50,'Sales Information'!$L$5:$L$1003)</f>
        <v>0</v>
      </c>
      <c r="AH50" s="12">
        <f>SUMIF('Sales Information'!$C$5:$C$1003,AD50,'Sales Information'!$U$5:$U$1003)</f>
        <v>0</v>
      </c>
      <c r="AI50" s="55">
        <f t="shared" si="36"/>
        <v>0</v>
      </c>
      <c r="AJ50" s="12">
        <f t="shared" si="37"/>
        <v>0</v>
      </c>
      <c r="AL50" s="11" t="s">
        <v>24</v>
      </c>
      <c r="AM50" s="70">
        <v>45605</v>
      </c>
      <c r="AN50" s="71"/>
      <c r="AO50" s="57"/>
      <c r="AP50" s="72">
        <f>SUMIF('Sales Information'!$C$5:$C$1003,AM50,'Sales Information'!$L$5:$L$1003)</f>
        <v>0</v>
      </c>
      <c r="AQ50" s="12">
        <f>SUMIF('Sales Information'!$C$5:$C$1003,AM50,'Sales Information'!$U$5:$U$1003)</f>
        <v>0</v>
      </c>
      <c r="AR50" s="55">
        <f t="shared" si="38"/>
        <v>0</v>
      </c>
      <c r="AS50" s="12">
        <f t="shared" si="39"/>
        <v>0</v>
      </c>
      <c r="AU50" s="11" t="s">
        <v>19</v>
      </c>
      <c r="AV50" s="70">
        <v>45635</v>
      </c>
      <c r="AW50" s="71"/>
      <c r="AX50" s="57"/>
      <c r="AY50" s="72">
        <f>SUMIF('Sales Information'!$C$5:$C$1003,AV50,'Sales Information'!$L$5:$L$1003)</f>
        <v>0</v>
      </c>
      <c r="AZ50" s="12">
        <f>SUMIF('Sales Information'!$C$5:$C$1003,AV50,'Sales Information'!$U$5:$U$1003)</f>
        <v>0</v>
      </c>
      <c r="BA50" s="55">
        <f t="shared" si="40"/>
        <v>0</v>
      </c>
      <c r="BB50" s="12">
        <f t="shared" si="41"/>
        <v>0</v>
      </c>
    </row>
    <row r="51" spans="2:54" x14ac:dyDescent="0.3">
      <c r="B51" s="11" t="s">
        <v>21</v>
      </c>
      <c r="C51" s="70">
        <v>45483</v>
      </c>
      <c r="D51" s="71"/>
      <c r="E51" s="57"/>
      <c r="F51" s="72">
        <f>SUMIF('Sales Information'!$C$5:$C$1003,C51,'Sales Information'!$L$5:$L$1003)</f>
        <v>0</v>
      </c>
      <c r="G51" s="12">
        <f>SUMIF('Sales Information'!$C$5:$C$1003,C51,'Sales Information'!$U$5:$U$1003)</f>
        <v>0</v>
      </c>
      <c r="H51" s="55">
        <f t="shared" si="30"/>
        <v>0</v>
      </c>
      <c r="I51" s="12">
        <f t="shared" si="31"/>
        <v>0</v>
      </c>
      <c r="K51" s="11" t="s">
        <v>24</v>
      </c>
      <c r="L51" s="70">
        <v>45514</v>
      </c>
      <c r="M51" s="71"/>
      <c r="N51" s="57"/>
      <c r="O51" s="72">
        <f>SUMIF('Sales Information'!$C$5:$C$1003,L51,'Sales Information'!$L$5:$L$1003)</f>
        <v>0</v>
      </c>
      <c r="P51" s="12">
        <f>SUMIF('Sales Information'!$C$5:$C$1003,L51,'Sales Information'!$U$5:$U$1003)</f>
        <v>0</v>
      </c>
      <c r="Q51" s="55">
        <f t="shared" si="32"/>
        <v>0</v>
      </c>
      <c r="R51" s="12">
        <f t="shared" si="33"/>
        <v>0</v>
      </c>
      <c r="T51" s="11" t="s">
        <v>20</v>
      </c>
      <c r="U51" s="70">
        <v>45545</v>
      </c>
      <c r="V51" s="71"/>
      <c r="W51" s="83"/>
      <c r="X51" s="55">
        <f>SUMIF('Sales Information'!$C$5:$C$1003,U51,'Sales Information'!$L$5:$L$1003)</f>
        <v>0</v>
      </c>
      <c r="Y51" s="12">
        <f>SUMIF('Sales Information'!$C$5:$C$1003,U51,'Sales Information'!$U$5:$U$1003)</f>
        <v>0</v>
      </c>
      <c r="Z51" s="55">
        <f t="shared" si="34"/>
        <v>0</v>
      </c>
      <c r="AA51" s="12">
        <f t="shared" si="35"/>
        <v>0</v>
      </c>
      <c r="AC51" s="11" t="s">
        <v>22</v>
      </c>
      <c r="AD51" s="70">
        <v>45575</v>
      </c>
      <c r="AE51" s="71"/>
      <c r="AF51" s="57"/>
      <c r="AG51" s="72">
        <f>SUMIF('Sales Information'!$C$5:$C$1003,AD51,'Sales Information'!$L$5:$L$1003)</f>
        <v>0</v>
      </c>
      <c r="AH51" s="12">
        <f>SUMIF('Sales Information'!$C$5:$C$1003,AD51,'Sales Information'!$U$5:$U$1003)</f>
        <v>0</v>
      </c>
      <c r="AI51" s="55">
        <f t="shared" si="36"/>
        <v>0</v>
      </c>
      <c r="AJ51" s="12">
        <f t="shared" si="37"/>
        <v>0</v>
      </c>
      <c r="AL51" s="11" t="s">
        <v>81</v>
      </c>
      <c r="AM51" s="70">
        <v>45606</v>
      </c>
      <c r="AN51" s="71"/>
      <c r="AO51" s="57"/>
      <c r="AP51" s="72">
        <f>SUMIF('Sales Information'!$C$5:$C$1003,AM51,'Sales Information'!$L$5:$L$1003)</f>
        <v>0</v>
      </c>
      <c r="AQ51" s="12">
        <f>SUMIF('Sales Information'!$C$5:$C$1003,AM51,'Sales Information'!$U$5:$U$1003)</f>
        <v>0</v>
      </c>
      <c r="AR51" s="55">
        <f t="shared" si="38"/>
        <v>0</v>
      </c>
      <c r="AS51" s="12">
        <f t="shared" si="39"/>
        <v>0</v>
      </c>
      <c r="AU51" s="11" t="s">
        <v>20</v>
      </c>
      <c r="AV51" s="70">
        <v>45636</v>
      </c>
      <c r="AW51" s="71"/>
      <c r="AX51" s="57"/>
      <c r="AY51" s="72">
        <f>SUMIF('Sales Information'!$C$5:$C$1003,AV51,'Sales Information'!$L$5:$L$1003)</f>
        <v>0</v>
      </c>
      <c r="AZ51" s="12">
        <f>SUMIF('Sales Information'!$C$5:$C$1003,AV51,'Sales Information'!$U$5:$U$1003)</f>
        <v>0</v>
      </c>
      <c r="BA51" s="55">
        <f t="shared" si="40"/>
        <v>0</v>
      </c>
      <c r="BB51" s="12">
        <f t="shared" si="41"/>
        <v>0</v>
      </c>
    </row>
    <row r="52" spans="2:54" x14ac:dyDescent="0.3">
      <c r="B52" s="11" t="s">
        <v>22</v>
      </c>
      <c r="C52" s="70">
        <v>45484</v>
      </c>
      <c r="D52" s="71"/>
      <c r="E52" s="57"/>
      <c r="F52" s="72">
        <f>SUMIF('Sales Information'!$C$5:$C$1003,C52,'Sales Information'!$L$5:$L$1003)</f>
        <v>0</v>
      </c>
      <c r="G52" s="12">
        <f>SUMIF('Sales Information'!$C$5:$C$1003,C52,'Sales Information'!$U$5:$U$1003)</f>
        <v>0</v>
      </c>
      <c r="H52" s="55">
        <f t="shared" si="30"/>
        <v>0</v>
      </c>
      <c r="I52" s="12">
        <f t="shared" si="31"/>
        <v>0</v>
      </c>
      <c r="K52" s="11" t="s">
        <v>81</v>
      </c>
      <c r="L52" s="70">
        <v>45515</v>
      </c>
      <c r="M52" s="71"/>
      <c r="N52" s="57"/>
      <c r="O52" s="72">
        <f>SUMIF('Sales Information'!$C$5:$C$1003,L52,'Sales Information'!$L$5:$L$1003)</f>
        <v>0</v>
      </c>
      <c r="P52" s="12">
        <f>SUMIF('Sales Information'!$C$5:$C$1003,L52,'Sales Information'!$U$5:$U$1003)</f>
        <v>0</v>
      </c>
      <c r="Q52" s="55">
        <f t="shared" si="32"/>
        <v>0</v>
      </c>
      <c r="R52" s="12">
        <f t="shared" si="33"/>
        <v>0</v>
      </c>
      <c r="T52" s="11" t="s">
        <v>21</v>
      </c>
      <c r="U52" s="70">
        <v>45546</v>
      </c>
      <c r="V52" s="71"/>
      <c r="W52" s="83"/>
      <c r="X52" s="55">
        <f>SUMIF('Sales Information'!$C$5:$C$1003,U52,'Sales Information'!$L$5:$L$1003)</f>
        <v>0</v>
      </c>
      <c r="Y52" s="12">
        <f>SUMIF('Sales Information'!$C$5:$C$1003,U52,'Sales Information'!$U$5:$U$1003)</f>
        <v>0</v>
      </c>
      <c r="Z52" s="55">
        <f t="shared" si="34"/>
        <v>0</v>
      </c>
      <c r="AA52" s="12">
        <f t="shared" si="35"/>
        <v>0</v>
      </c>
      <c r="AC52" s="11" t="s">
        <v>82</v>
      </c>
      <c r="AD52" s="70">
        <v>45576</v>
      </c>
      <c r="AE52" s="71"/>
      <c r="AF52" s="57"/>
      <c r="AG52" s="72">
        <f>SUMIF('Sales Information'!$C$5:$C$1003,AD52,'Sales Information'!$L$5:$L$1003)</f>
        <v>0</v>
      </c>
      <c r="AH52" s="12">
        <f>SUMIF('Sales Information'!$C$5:$C$1003,AD52,'Sales Information'!$U$5:$U$1003)</f>
        <v>0</v>
      </c>
      <c r="AI52" s="55">
        <f t="shared" si="36"/>
        <v>0</v>
      </c>
      <c r="AJ52" s="12">
        <f t="shared" si="37"/>
        <v>0</v>
      </c>
      <c r="AL52" s="11" t="s">
        <v>19</v>
      </c>
      <c r="AM52" s="70">
        <v>45607</v>
      </c>
      <c r="AN52" s="71"/>
      <c r="AO52" s="57"/>
      <c r="AP52" s="72">
        <f>SUMIF('Sales Information'!$C$5:$C$1003,AM52,'Sales Information'!$L$5:$L$1003)</f>
        <v>0</v>
      </c>
      <c r="AQ52" s="12">
        <f>SUMIF('Sales Information'!$C$5:$C$1003,AM52,'Sales Information'!$U$5:$U$1003)</f>
        <v>0</v>
      </c>
      <c r="AR52" s="55">
        <f t="shared" si="38"/>
        <v>0</v>
      </c>
      <c r="AS52" s="12">
        <f t="shared" si="39"/>
        <v>0</v>
      </c>
      <c r="AU52" s="11" t="s">
        <v>21</v>
      </c>
      <c r="AV52" s="70">
        <v>45637</v>
      </c>
      <c r="AW52" s="71"/>
      <c r="AX52" s="57"/>
      <c r="AY52" s="72">
        <f>SUMIF('Sales Information'!$C$5:$C$1003,AV52,'Sales Information'!$L$5:$L$1003)</f>
        <v>0</v>
      </c>
      <c r="AZ52" s="12">
        <f>SUMIF('Sales Information'!$C$5:$C$1003,AV52,'Sales Information'!$U$5:$U$1003)</f>
        <v>0</v>
      </c>
      <c r="BA52" s="55">
        <f t="shared" si="40"/>
        <v>0</v>
      </c>
      <c r="BB52" s="12">
        <f t="shared" si="41"/>
        <v>0</v>
      </c>
    </row>
    <row r="53" spans="2:54" x14ac:dyDescent="0.3">
      <c r="B53" s="11" t="s">
        <v>82</v>
      </c>
      <c r="C53" s="70">
        <v>45485</v>
      </c>
      <c r="D53" s="71"/>
      <c r="E53" s="57"/>
      <c r="F53" s="72">
        <f>SUMIF('Sales Information'!$C$5:$C$1003,C53,'Sales Information'!$L$5:$L$1003)</f>
        <v>0</v>
      </c>
      <c r="G53" s="12">
        <f>SUMIF('Sales Information'!$C$5:$C$1003,C53,'Sales Information'!$U$5:$U$1003)</f>
        <v>0</v>
      </c>
      <c r="H53" s="55">
        <f t="shared" si="30"/>
        <v>0</v>
      </c>
      <c r="I53" s="12">
        <f t="shared" si="31"/>
        <v>0</v>
      </c>
      <c r="K53" s="11" t="s">
        <v>19</v>
      </c>
      <c r="L53" s="70">
        <v>45516</v>
      </c>
      <c r="M53" s="71"/>
      <c r="N53" s="57"/>
      <c r="O53" s="72">
        <f>SUMIF('Sales Information'!$C$5:$C$1003,L53,'Sales Information'!$L$5:$L$1003)</f>
        <v>0</v>
      </c>
      <c r="P53" s="12">
        <f>SUMIF('Sales Information'!$C$5:$C$1003,L53,'Sales Information'!$U$5:$U$1003)</f>
        <v>0</v>
      </c>
      <c r="Q53" s="55">
        <f t="shared" si="32"/>
        <v>0</v>
      </c>
      <c r="R53" s="12">
        <f t="shared" si="33"/>
        <v>0</v>
      </c>
      <c r="T53" s="11" t="s">
        <v>22</v>
      </c>
      <c r="U53" s="70">
        <v>45547</v>
      </c>
      <c r="V53" s="71"/>
      <c r="W53" s="83"/>
      <c r="X53" s="55">
        <f>SUMIF('Sales Information'!$C$5:$C$1003,U53,'Sales Information'!$L$5:$L$1003)</f>
        <v>0</v>
      </c>
      <c r="Y53" s="12">
        <f>SUMIF('Sales Information'!$C$5:$C$1003,U53,'Sales Information'!$U$5:$U$1003)</f>
        <v>0</v>
      </c>
      <c r="Z53" s="55">
        <f t="shared" si="34"/>
        <v>0</v>
      </c>
      <c r="AA53" s="12">
        <f t="shared" si="35"/>
        <v>0</v>
      </c>
      <c r="AC53" s="11" t="s">
        <v>24</v>
      </c>
      <c r="AD53" s="70">
        <v>45577</v>
      </c>
      <c r="AE53" s="71"/>
      <c r="AF53" s="57"/>
      <c r="AG53" s="72">
        <f>SUMIF('Sales Information'!$C$5:$C$1003,AD53,'Sales Information'!$L$5:$L$1003)</f>
        <v>0</v>
      </c>
      <c r="AH53" s="12">
        <f>SUMIF('Sales Information'!$C$5:$C$1003,AD53,'Sales Information'!$U$5:$U$1003)</f>
        <v>0</v>
      </c>
      <c r="AI53" s="55">
        <f t="shared" si="36"/>
        <v>0</v>
      </c>
      <c r="AJ53" s="12">
        <f t="shared" si="37"/>
        <v>0</v>
      </c>
      <c r="AL53" s="11" t="s">
        <v>20</v>
      </c>
      <c r="AM53" s="70">
        <v>45608</v>
      </c>
      <c r="AN53" s="71"/>
      <c r="AO53" s="57"/>
      <c r="AP53" s="72">
        <f>SUMIF('Sales Information'!$C$5:$C$1003,AM53,'Sales Information'!$L$5:$L$1003)</f>
        <v>0</v>
      </c>
      <c r="AQ53" s="12">
        <f>SUMIF('Sales Information'!$C$5:$C$1003,AM53,'Sales Information'!$U$5:$U$1003)</f>
        <v>0</v>
      </c>
      <c r="AR53" s="55">
        <f t="shared" si="38"/>
        <v>0</v>
      </c>
      <c r="AS53" s="12">
        <f t="shared" si="39"/>
        <v>0</v>
      </c>
      <c r="AU53" s="11" t="s">
        <v>22</v>
      </c>
      <c r="AV53" s="70">
        <v>45638</v>
      </c>
      <c r="AW53" s="71"/>
      <c r="AX53" s="57"/>
      <c r="AY53" s="72">
        <f>SUMIF('Sales Information'!$C$5:$C$1003,AV53,'Sales Information'!$L$5:$L$1003)</f>
        <v>0</v>
      </c>
      <c r="AZ53" s="12">
        <f>SUMIF('Sales Information'!$C$5:$C$1003,AV53,'Sales Information'!$U$5:$U$1003)</f>
        <v>0</v>
      </c>
      <c r="BA53" s="55">
        <f t="shared" si="40"/>
        <v>0</v>
      </c>
      <c r="BB53" s="12">
        <f t="shared" si="41"/>
        <v>0</v>
      </c>
    </row>
    <row r="54" spans="2:54" x14ac:dyDescent="0.3">
      <c r="B54" s="11" t="s">
        <v>24</v>
      </c>
      <c r="C54" s="70">
        <v>45486</v>
      </c>
      <c r="D54" s="71"/>
      <c r="E54" s="57"/>
      <c r="F54" s="72">
        <f>SUMIF('Sales Information'!$C$5:$C$1003,C54,'Sales Information'!$L$5:$L$1003)</f>
        <v>0</v>
      </c>
      <c r="G54" s="12">
        <f>SUMIF('Sales Information'!$C$5:$C$1003,C54,'Sales Information'!$U$5:$U$1003)</f>
        <v>0</v>
      </c>
      <c r="H54" s="55">
        <f t="shared" si="30"/>
        <v>0</v>
      </c>
      <c r="I54" s="12">
        <f t="shared" si="31"/>
        <v>0</v>
      </c>
      <c r="K54" s="11" t="s">
        <v>20</v>
      </c>
      <c r="L54" s="70">
        <v>45517</v>
      </c>
      <c r="M54" s="71"/>
      <c r="N54" s="57"/>
      <c r="O54" s="72">
        <f>SUMIF('Sales Information'!$C$5:$C$1003,L54,'Sales Information'!$L$5:$L$1003)</f>
        <v>0</v>
      </c>
      <c r="P54" s="12">
        <f>SUMIF('Sales Information'!$C$5:$C$1003,L54,'Sales Information'!$U$5:$U$1003)</f>
        <v>0</v>
      </c>
      <c r="Q54" s="55">
        <f t="shared" si="32"/>
        <v>0</v>
      </c>
      <c r="R54" s="12">
        <f t="shared" si="33"/>
        <v>0</v>
      </c>
      <c r="T54" s="11" t="s">
        <v>82</v>
      </c>
      <c r="U54" s="70">
        <v>45548</v>
      </c>
      <c r="V54" s="71"/>
      <c r="W54" s="83"/>
      <c r="X54" s="55">
        <f>SUMIF('Sales Information'!$C$5:$C$1003,U54,'Sales Information'!$L$5:$L$1003)</f>
        <v>0</v>
      </c>
      <c r="Y54" s="12">
        <f>SUMIF('Sales Information'!$C$5:$C$1003,U54,'Sales Information'!$U$5:$U$1003)</f>
        <v>0</v>
      </c>
      <c r="Z54" s="55">
        <f t="shared" si="34"/>
        <v>0</v>
      </c>
      <c r="AA54" s="12">
        <f t="shared" si="35"/>
        <v>0</v>
      </c>
      <c r="AC54" s="11" t="s">
        <v>81</v>
      </c>
      <c r="AD54" s="70">
        <v>45578</v>
      </c>
      <c r="AE54" s="71"/>
      <c r="AF54" s="57"/>
      <c r="AG54" s="72">
        <f>SUMIF('Sales Information'!$C$5:$C$1003,AD54,'Sales Information'!$L$5:$L$1003)</f>
        <v>0</v>
      </c>
      <c r="AH54" s="12">
        <f>SUMIF('Sales Information'!$C$5:$C$1003,AD54,'Sales Information'!$U$5:$U$1003)</f>
        <v>0</v>
      </c>
      <c r="AI54" s="55">
        <f t="shared" si="36"/>
        <v>0</v>
      </c>
      <c r="AJ54" s="12">
        <f t="shared" si="37"/>
        <v>0</v>
      </c>
      <c r="AL54" s="11" t="s">
        <v>21</v>
      </c>
      <c r="AM54" s="70">
        <v>45609</v>
      </c>
      <c r="AN54" s="71"/>
      <c r="AO54" s="57"/>
      <c r="AP54" s="72">
        <f>SUMIF('Sales Information'!$C$5:$C$1003,AM54,'Sales Information'!$L$5:$L$1003)</f>
        <v>0</v>
      </c>
      <c r="AQ54" s="12">
        <f>SUMIF('Sales Information'!$C$5:$C$1003,AM54,'Sales Information'!$U$5:$U$1003)</f>
        <v>0</v>
      </c>
      <c r="AR54" s="55">
        <f t="shared" si="38"/>
        <v>0</v>
      </c>
      <c r="AS54" s="12">
        <f t="shared" si="39"/>
        <v>0</v>
      </c>
      <c r="AU54" s="11" t="s">
        <v>82</v>
      </c>
      <c r="AV54" s="70">
        <v>45639</v>
      </c>
      <c r="AW54" s="71"/>
      <c r="AX54" s="57"/>
      <c r="AY54" s="72">
        <f>SUMIF('Sales Information'!$C$5:$C$1003,AV54,'Sales Information'!$L$5:$L$1003)</f>
        <v>0</v>
      </c>
      <c r="AZ54" s="12">
        <f>SUMIF('Sales Information'!$C$5:$C$1003,AV54,'Sales Information'!$U$5:$U$1003)</f>
        <v>0</v>
      </c>
      <c r="BA54" s="55">
        <f t="shared" si="40"/>
        <v>0</v>
      </c>
      <c r="BB54" s="12">
        <f t="shared" si="41"/>
        <v>0</v>
      </c>
    </row>
    <row r="55" spans="2:54" x14ac:dyDescent="0.3">
      <c r="B55" s="11" t="s">
        <v>81</v>
      </c>
      <c r="C55" s="70">
        <v>45487</v>
      </c>
      <c r="D55" s="71"/>
      <c r="E55" s="57"/>
      <c r="F55" s="72">
        <f>SUMIF('Sales Information'!$C$5:$C$1003,C55,'Sales Information'!$L$5:$L$1003)</f>
        <v>0</v>
      </c>
      <c r="G55" s="12">
        <f>SUMIF('Sales Information'!$C$5:$C$1003,C55,'Sales Information'!$U$5:$U$1003)</f>
        <v>0</v>
      </c>
      <c r="H55" s="55">
        <f t="shared" si="30"/>
        <v>0</v>
      </c>
      <c r="I55" s="12">
        <f t="shared" si="31"/>
        <v>0</v>
      </c>
      <c r="K55" s="11" t="s">
        <v>21</v>
      </c>
      <c r="L55" s="70">
        <v>45518</v>
      </c>
      <c r="M55" s="71"/>
      <c r="N55" s="57"/>
      <c r="O55" s="72">
        <f>SUMIF('Sales Information'!$C$5:$C$1003,L55,'Sales Information'!$L$5:$L$1003)</f>
        <v>0</v>
      </c>
      <c r="P55" s="12">
        <f>SUMIF('Sales Information'!$C$5:$C$1003,L55,'Sales Information'!$U$5:$U$1003)</f>
        <v>0</v>
      </c>
      <c r="Q55" s="55">
        <f t="shared" si="32"/>
        <v>0</v>
      </c>
      <c r="R55" s="12">
        <f t="shared" si="33"/>
        <v>0</v>
      </c>
      <c r="T55" s="11" t="s">
        <v>24</v>
      </c>
      <c r="U55" s="70">
        <v>45549</v>
      </c>
      <c r="V55" s="71"/>
      <c r="W55" s="83"/>
      <c r="X55" s="55">
        <f>SUMIF('Sales Information'!$C$5:$C$1003,U55,'Sales Information'!$L$5:$L$1003)</f>
        <v>0</v>
      </c>
      <c r="Y55" s="12">
        <f>SUMIF('Sales Information'!$C$5:$C$1003,U55,'Sales Information'!$U$5:$U$1003)</f>
        <v>0</v>
      </c>
      <c r="Z55" s="55">
        <f t="shared" si="34"/>
        <v>0</v>
      </c>
      <c r="AA55" s="12">
        <f t="shared" si="35"/>
        <v>0</v>
      </c>
      <c r="AC55" s="11" t="s">
        <v>19</v>
      </c>
      <c r="AD55" s="70">
        <v>45579</v>
      </c>
      <c r="AE55" s="71"/>
      <c r="AF55" s="57"/>
      <c r="AG55" s="72">
        <f>SUMIF('Sales Information'!$C$5:$C$1003,AD55,'Sales Information'!$L$5:$L$1003)</f>
        <v>0</v>
      </c>
      <c r="AH55" s="12">
        <f>SUMIF('Sales Information'!$C$5:$C$1003,AD55,'Sales Information'!$U$5:$U$1003)</f>
        <v>0</v>
      </c>
      <c r="AI55" s="55">
        <f t="shared" si="36"/>
        <v>0</v>
      </c>
      <c r="AJ55" s="12">
        <f t="shared" si="37"/>
        <v>0</v>
      </c>
      <c r="AL55" s="11" t="s">
        <v>22</v>
      </c>
      <c r="AM55" s="70">
        <v>45610</v>
      </c>
      <c r="AN55" s="71"/>
      <c r="AO55" s="57"/>
      <c r="AP55" s="72">
        <f>SUMIF('Sales Information'!$C$5:$C$1003,AM55,'Sales Information'!$L$5:$L$1003)</f>
        <v>0</v>
      </c>
      <c r="AQ55" s="12">
        <f>SUMIF('Sales Information'!$C$5:$C$1003,AM55,'Sales Information'!$U$5:$U$1003)</f>
        <v>0</v>
      </c>
      <c r="AR55" s="55">
        <f t="shared" si="38"/>
        <v>0</v>
      </c>
      <c r="AS55" s="12">
        <f t="shared" si="39"/>
        <v>0</v>
      </c>
      <c r="AU55" s="11" t="s">
        <v>24</v>
      </c>
      <c r="AV55" s="70">
        <v>45640</v>
      </c>
      <c r="AW55" s="71"/>
      <c r="AX55" s="57"/>
      <c r="AY55" s="72">
        <f>SUMIF('Sales Information'!$C$5:$C$1003,AV55,'Sales Information'!$L$5:$L$1003)</f>
        <v>0</v>
      </c>
      <c r="AZ55" s="12">
        <f>SUMIF('Sales Information'!$C$5:$C$1003,AV55,'Sales Information'!$U$5:$U$1003)</f>
        <v>0</v>
      </c>
      <c r="BA55" s="55">
        <f t="shared" si="40"/>
        <v>0</v>
      </c>
      <c r="BB55" s="12">
        <f t="shared" si="41"/>
        <v>0</v>
      </c>
    </row>
    <row r="56" spans="2:54" x14ac:dyDescent="0.3">
      <c r="B56" s="11" t="s">
        <v>19</v>
      </c>
      <c r="C56" s="70">
        <v>45488</v>
      </c>
      <c r="D56" s="71"/>
      <c r="E56" s="57"/>
      <c r="F56" s="72">
        <f>SUMIF('Sales Information'!$C$5:$C$1003,C56,'Sales Information'!$L$5:$L$1003)</f>
        <v>0</v>
      </c>
      <c r="G56" s="12">
        <f>SUMIF('Sales Information'!$C$5:$C$1003,C56,'Sales Information'!$U$5:$U$1003)</f>
        <v>0</v>
      </c>
      <c r="H56" s="55">
        <f t="shared" si="30"/>
        <v>0</v>
      </c>
      <c r="I56" s="12">
        <f t="shared" si="31"/>
        <v>0</v>
      </c>
      <c r="K56" s="11" t="s">
        <v>22</v>
      </c>
      <c r="L56" s="70">
        <v>45519</v>
      </c>
      <c r="M56" s="71"/>
      <c r="N56" s="57"/>
      <c r="O56" s="72">
        <f>SUMIF('Sales Information'!$C$5:$C$1003,L56,'Sales Information'!$L$5:$L$1003)</f>
        <v>0</v>
      </c>
      <c r="P56" s="12">
        <f>SUMIF('Sales Information'!$C$5:$C$1003,L56,'Sales Information'!$U$5:$U$1003)</f>
        <v>0</v>
      </c>
      <c r="Q56" s="55">
        <f t="shared" si="32"/>
        <v>0</v>
      </c>
      <c r="R56" s="12">
        <f t="shared" si="33"/>
        <v>0</v>
      </c>
      <c r="T56" s="11" t="s">
        <v>81</v>
      </c>
      <c r="U56" s="70">
        <v>45550</v>
      </c>
      <c r="V56" s="71"/>
      <c r="W56" s="83"/>
      <c r="X56" s="55">
        <f>SUMIF('Sales Information'!$C$5:$C$1003,U56,'Sales Information'!$L$5:$L$1003)</f>
        <v>0</v>
      </c>
      <c r="Y56" s="12">
        <f>SUMIF('Sales Information'!$C$5:$C$1003,U56,'Sales Information'!$U$5:$U$1003)</f>
        <v>0</v>
      </c>
      <c r="Z56" s="55">
        <f t="shared" si="34"/>
        <v>0</v>
      </c>
      <c r="AA56" s="12">
        <f t="shared" si="35"/>
        <v>0</v>
      </c>
      <c r="AC56" s="11" t="s">
        <v>20</v>
      </c>
      <c r="AD56" s="70">
        <v>45580</v>
      </c>
      <c r="AE56" s="71"/>
      <c r="AF56" s="57"/>
      <c r="AG56" s="72">
        <f>SUMIF('Sales Information'!$C$5:$C$1003,AD56,'Sales Information'!$L$5:$L$1003)</f>
        <v>0</v>
      </c>
      <c r="AH56" s="12">
        <f>SUMIF('Sales Information'!$C$5:$C$1003,AD56,'Sales Information'!$U$5:$U$1003)</f>
        <v>0</v>
      </c>
      <c r="AI56" s="55">
        <f t="shared" si="36"/>
        <v>0</v>
      </c>
      <c r="AJ56" s="12">
        <f t="shared" si="37"/>
        <v>0</v>
      </c>
      <c r="AL56" s="11" t="s">
        <v>82</v>
      </c>
      <c r="AM56" s="70">
        <v>45611</v>
      </c>
      <c r="AN56" s="71"/>
      <c r="AO56" s="57"/>
      <c r="AP56" s="72">
        <f>SUMIF('Sales Information'!$C$5:$C$1003,AM56,'Sales Information'!$L$5:$L$1003)</f>
        <v>0</v>
      </c>
      <c r="AQ56" s="12">
        <f>SUMIF('Sales Information'!$C$5:$C$1003,AM56,'Sales Information'!$U$5:$U$1003)</f>
        <v>0</v>
      </c>
      <c r="AR56" s="55">
        <f t="shared" si="38"/>
        <v>0</v>
      </c>
      <c r="AS56" s="12">
        <f t="shared" si="39"/>
        <v>0</v>
      </c>
      <c r="AU56" s="11" t="s">
        <v>81</v>
      </c>
      <c r="AV56" s="70">
        <v>45641</v>
      </c>
      <c r="AW56" s="71"/>
      <c r="AX56" s="57"/>
      <c r="AY56" s="72">
        <f>SUMIF('Sales Information'!$C$5:$C$1003,AV56,'Sales Information'!$L$5:$L$1003)</f>
        <v>0</v>
      </c>
      <c r="AZ56" s="12">
        <f>SUMIF('Sales Information'!$C$5:$C$1003,AV56,'Sales Information'!$U$5:$U$1003)</f>
        <v>0</v>
      </c>
      <c r="BA56" s="55">
        <f t="shared" si="40"/>
        <v>0</v>
      </c>
      <c r="BB56" s="12">
        <f t="shared" si="41"/>
        <v>0</v>
      </c>
    </row>
    <row r="57" spans="2:54" x14ac:dyDescent="0.3">
      <c r="B57" s="11" t="s">
        <v>20</v>
      </c>
      <c r="C57" s="70">
        <v>45489</v>
      </c>
      <c r="D57" s="71"/>
      <c r="E57" s="57"/>
      <c r="F57" s="72">
        <f>SUMIF('Sales Information'!$C$5:$C$1003,C57,'Sales Information'!$L$5:$L$1003)</f>
        <v>0</v>
      </c>
      <c r="G57" s="12">
        <f>SUMIF('Sales Information'!$C$5:$C$1003,C57,'Sales Information'!$U$5:$U$1003)</f>
        <v>0</v>
      </c>
      <c r="H57" s="55">
        <f t="shared" si="30"/>
        <v>0</v>
      </c>
      <c r="I57" s="12">
        <f t="shared" si="31"/>
        <v>0</v>
      </c>
      <c r="K57" s="11" t="s">
        <v>82</v>
      </c>
      <c r="L57" s="70">
        <v>45520</v>
      </c>
      <c r="M57" s="71"/>
      <c r="N57" s="57"/>
      <c r="O57" s="72">
        <f>SUMIF('Sales Information'!$C$5:$C$1003,L57,'Sales Information'!$L$5:$L$1003)</f>
        <v>0</v>
      </c>
      <c r="P57" s="12">
        <f>SUMIF('Sales Information'!$C$5:$C$1003,L57,'Sales Information'!$U$5:$U$1003)</f>
        <v>0</v>
      </c>
      <c r="Q57" s="55">
        <f t="shared" si="32"/>
        <v>0</v>
      </c>
      <c r="R57" s="12">
        <f t="shared" si="33"/>
        <v>0</v>
      </c>
      <c r="T57" s="11" t="s">
        <v>19</v>
      </c>
      <c r="U57" s="70">
        <v>45551</v>
      </c>
      <c r="V57" s="71"/>
      <c r="W57" s="83"/>
      <c r="X57" s="55">
        <f>SUMIF('Sales Information'!$C$5:$C$1003,U57,'Sales Information'!$L$5:$L$1003)</f>
        <v>0</v>
      </c>
      <c r="Y57" s="12">
        <f>SUMIF('Sales Information'!$C$5:$C$1003,U57,'Sales Information'!$U$5:$U$1003)</f>
        <v>0</v>
      </c>
      <c r="Z57" s="55">
        <f t="shared" si="34"/>
        <v>0</v>
      </c>
      <c r="AA57" s="12">
        <f t="shared" si="35"/>
        <v>0</v>
      </c>
      <c r="AC57" s="11" t="s">
        <v>21</v>
      </c>
      <c r="AD57" s="70">
        <v>45581</v>
      </c>
      <c r="AE57" s="71"/>
      <c r="AF57" s="57"/>
      <c r="AG57" s="72">
        <f>SUMIF('Sales Information'!$C$5:$C$1003,AD57,'Sales Information'!$L$5:$L$1003)</f>
        <v>0</v>
      </c>
      <c r="AH57" s="12">
        <f>SUMIF('Sales Information'!$C$5:$C$1003,AD57,'Sales Information'!$U$5:$U$1003)</f>
        <v>0</v>
      </c>
      <c r="AI57" s="55">
        <f t="shared" si="36"/>
        <v>0</v>
      </c>
      <c r="AJ57" s="12">
        <f t="shared" si="37"/>
        <v>0</v>
      </c>
      <c r="AL57" s="11" t="s">
        <v>24</v>
      </c>
      <c r="AM57" s="70">
        <v>45612</v>
      </c>
      <c r="AN57" s="71"/>
      <c r="AO57" s="57"/>
      <c r="AP57" s="72">
        <f>SUMIF('Sales Information'!$C$5:$C$1003,AM57,'Sales Information'!$L$5:$L$1003)</f>
        <v>0</v>
      </c>
      <c r="AQ57" s="12">
        <f>SUMIF('Sales Information'!$C$5:$C$1003,AM57,'Sales Information'!$U$5:$U$1003)</f>
        <v>0</v>
      </c>
      <c r="AR57" s="55">
        <f t="shared" si="38"/>
        <v>0</v>
      </c>
      <c r="AS57" s="12">
        <f t="shared" si="39"/>
        <v>0</v>
      </c>
      <c r="AU57" s="11" t="s">
        <v>19</v>
      </c>
      <c r="AV57" s="70">
        <v>45642</v>
      </c>
      <c r="AW57" s="71"/>
      <c r="AX57" s="57"/>
      <c r="AY57" s="72">
        <f>SUMIF('Sales Information'!$C$5:$C$1003,AV57,'Sales Information'!$L$5:$L$1003)</f>
        <v>0</v>
      </c>
      <c r="AZ57" s="12">
        <f>SUMIF('Sales Information'!$C$5:$C$1003,AV57,'Sales Information'!$U$5:$U$1003)</f>
        <v>0</v>
      </c>
      <c r="BA57" s="55">
        <f t="shared" si="40"/>
        <v>0</v>
      </c>
      <c r="BB57" s="12">
        <f t="shared" si="41"/>
        <v>0</v>
      </c>
    </row>
    <row r="58" spans="2:54" x14ac:dyDescent="0.3">
      <c r="B58" s="11" t="s">
        <v>21</v>
      </c>
      <c r="C58" s="70">
        <v>45490</v>
      </c>
      <c r="D58" s="71"/>
      <c r="E58" s="57"/>
      <c r="F58" s="72">
        <f>SUMIF('Sales Information'!$C$5:$C$1003,C58,'Sales Information'!$L$5:$L$1003)</f>
        <v>0</v>
      </c>
      <c r="G58" s="12">
        <f>SUMIF('Sales Information'!$C$5:$C$1003,C58,'Sales Information'!$U$5:$U$1003)</f>
        <v>0</v>
      </c>
      <c r="H58" s="55">
        <f t="shared" si="30"/>
        <v>0</v>
      </c>
      <c r="I58" s="12">
        <f t="shared" si="31"/>
        <v>0</v>
      </c>
      <c r="K58" s="11" t="s">
        <v>24</v>
      </c>
      <c r="L58" s="70">
        <v>45521</v>
      </c>
      <c r="M58" s="71"/>
      <c r="N58" s="57"/>
      <c r="O58" s="72">
        <f>SUMIF('Sales Information'!$C$5:$C$1003,L58,'Sales Information'!$L$5:$L$1003)</f>
        <v>0</v>
      </c>
      <c r="P58" s="12">
        <f>SUMIF('Sales Information'!$C$5:$C$1003,L58,'Sales Information'!$U$5:$U$1003)</f>
        <v>0</v>
      </c>
      <c r="Q58" s="55">
        <f t="shared" si="32"/>
        <v>0</v>
      </c>
      <c r="R58" s="12">
        <f t="shared" si="33"/>
        <v>0</v>
      </c>
      <c r="T58" s="11" t="s">
        <v>20</v>
      </c>
      <c r="U58" s="70">
        <v>45552</v>
      </c>
      <c r="V58" s="71"/>
      <c r="W58" s="83"/>
      <c r="X58" s="55">
        <f>SUMIF('Sales Information'!$C$5:$C$1003,U58,'Sales Information'!$L$5:$L$1003)</f>
        <v>0</v>
      </c>
      <c r="Y58" s="12">
        <f>SUMIF('Sales Information'!$C$5:$C$1003,U58,'Sales Information'!$U$5:$U$1003)</f>
        <v>0</v>
      </c>
      <c r="Z58" s="55">
        <f t="shared" si="34"/>
        <v>0</v>
      </c>
      <c r="AA58" s="12">
        <f t="shared" si="35"/>
        <v>0</v>
      </c>
      <c r="AC58" s="11" t="s">
        <v>22</v>
      </c>
      <c r="AD58" s="70">
        <v>45582</v>
      </c>
      <c r="AE58" s="71"/>
      <c r="AF58" s="57"/>
      <c r="AG58" s="72">
        <f>SUMIF('Sales Information'!$C$5:$C$1003,AD58,'Sales Information'!$L$5:$L$1003)</f>
        <v>0</v>
      </c>
      <c r="AH58" s="12">
        <f>SUMIF('Sales Information'!$C$5:$C$1003,AD58,'Sales Information'!$U$5:$U$1003)</f>
        <v>0</v>
      </c>
      <c r="AI58" s="55">
        <f t="shared" si="36"/>
        <v>0</v>
      </c>
      <c r="AJ58" s="12">
        <f t="shared" si="37"/>
        <v>0</v>
      </c>
      <c r="AL58" s="11" t="s">
        <v>81</v>
      </c>
      <c r="AM58" s="70">
        <v>45613</v>
      </c>
      <c r="AN58" s="71"/>
      <c r="AO58" s="57"/>
      <c r="AP58" s="72">
        <f>SUMIF('Sales Information'!$C$5:$C$1003,AM58,'Sales Information'!$L$5:$L$1003)</f>
        <v>0</v>
      </c>
      <c r="AQ58" s="12">
        <f>SUMIF('Sales Information'!$C$5:$C$1003,AM58,'Sales Information'!$U$5:$U$1003)</f>
        <v>0</v>
      </c>
      <c r="AR58" s="55">
        <f t="shared" si="38"/>
        <v>0</v>
      </c>
      <c r="AS58" s="12">
        <f t="shared" si="39"/>
        <v>0</v>
      </c>
      <c r="AU58" s="11" t="s">
        <v>20</v>
      </c>
      <c r="AV58" s="70">
        <v>45643</v>
      </c>
      <c r="AW58" s="71"/>
      <c r="AX58" s="57"/>
      <c r="AY58" s="72">
        <f>SUMIF('Sales Information'!$C$5:$C$1003,AV58,'Sales Information'!$L$5:$L$1003)</f>
        <v>0</v>
      </c>
      <c r="AZ58" s="12">
        <f>SUMIF('Sales Information'!$C$5:$C$1003,AV58,'Sales Information'!$U$5:$U$1003)</f>
        <v>0</v>
      </c>
      <c r="BA58" s="55">
        <f t="shared" si="40"/>
        <v>0</v>
      </c>
      <c r="BB58" s="12">
        <f t="shared" si="41"/>
        <v>0</v>
      </c>
    </row>
    <row r="59" spans="2:54" x14ac:dyDescent="0.3">
      <c r="B59" s="11" t="s">
        <v>22</v>
      </c>
      <c r="C59" s="70">
        <v>45491</v>
      </c>
      <c r="D59" s="71"/>
      <c r="E59" s="57"/>
      <c r="F59" s="72">
        <f>SUMIF('Sales Information'!$C$5:$C$1003,C59,'Sales Information'!$L$5:$L$1003)</f>
        <v>0</v>
      </c>
      <c r="G59" s="12">
        <f>SUMIF('Sales Information'!$C$5:$C$1003,C59,'Sales Information'!$U$5:$U$1003)</f>
        <v>0</v>
      </c>
      <c r="H59" s="55">
        <f t="shared" si="30"/>
        <v>0</v>
      </c>
      <c r="I59" s="12">
        <f t="shared" si="31"/>
        <v>0</v>
      </c>
      <c r="K59" s="11" t="s">
        <v>81</v>
      </c>
      <c r="L59" s="70">
        <v>45522</v>
      </c>
      <c r="M59" s="71"/>
      <c r="N59" s="57"/>
      <c r="O59" s="72">
        <f>SUMIF('Sales Information'!$C$5:$C$1003,L59,'Sales Information'!$L$5:$L$1003)</f>
        <v>0</v>
      </c>
      <c r="P59" s="12">
        <f>SUMIF('Sales Information'!$C$5:$C$1003,L59,'Sales Information'!$U$5:$U$1003)</f>
        <v>0</v>
      </c>
      <c r="Q59" s="55">
        <f t="shared" si="32"/>
        <v>0</v>
      </c>
      <c r="R59" s="12">
        <f t="shared" si="33"/>
        <v>0</v>
      </c>
      <c r="T59" s="11" t="s">
        <v>21</v>
      </c>
      <c r="U59" s="70">
        <v>45553</v>
      </c>
      <c r="V59" s="71"/>
      <c r="W59" s="83"/>
      <c r="X59" s="55">
        <f>SUMIF('Sales Information'!$C$5:$C$1003,U59,'Sales Information'!$L$5:$L$1003)</f>
        <v>0</v>
      </c>
      <c r="Y59" s="12">
        <f>SUMIF('Sales Information'!$C$5:$C$1003,U59,'Sales Information'!$U$5:$U$1003)</f>
        <v>0</v>
      </c>
      <c r="Z59" s="55">
        <f t="shared" si="34"/>
        <v>0</v>
      </c>
      <c r="AA59" s="12">
        <f t="shared" si="35"/>
        <v>0</v>
      </c>
      <c r="AC59" s="11" t="s">
        <v>82</v>
      </c>
      <c r="AD59" s="70">
        <v>45583</v>
      </c>
      <c r="AE59" s="71"/>
      <c r="AF59" s="57"/>
      <c r="AG59" s="72">
        <f>SUMIF('Sales Information'!$C$5:$C$1003,AD59,'Sales Information'!$L$5:$L$1003)</f>
        <v>0</v>
      </c>
      <c r="AH59" s="12">
        <f>SUMIF('Sales Information'!$C$5:$C$1003,AD59,'Sales Information'!$U$5:$U$1003)</f>
        <v>0</v>
      </c>
      <c r="AI59" s="55">
        <f t="shared" si="36"/>
        <v>0</v>
      </c>
      <c r="AJ59" s="12">
        <f t="shared" si="37"/>
        <v>0</v>
      </c>
      <c r="AL59" s="11" t="s">
        <v>19</v>
      </c>
      <c r="AM59" s="70">
        <v>45614</v>
      </c>
      <c r="AN59" s="71"/>
      <c r="AO59" s="57"/>
      <c r="AP59" s="72">
        <f>SUMIF('Sales Information'!$C$5:$C$1003,AM59,'Sales Information'!$L$5:$L$1003)</f>
        <v>0</v>
      </c>
      <c r="AQ59" s="12">
        <f>SUMIF('Sales Information'!$C$5:$C$1003,AM59,'Sales Information'!$U$5:$U$1003)</f>
        <v>0</v>
      </c>
      <c r="AR59" s="55">
        <f t="shared" si="38"/>
        <v>0</v>
      </c>
      <c r="AS59" s="12">
        <f t="shared" si="39"/>
        <v>0</v>
      </c>
      <c r="AU59" s="11" t="s">
        <v>21</v>
      </c>
      <c r="AV59" s="70">
        <v>45644</v>
      </c>
      <c r="AW59" s="71"/>
      <c r="AX59" s="57"/>
      <c r="AY59" s="72">
        <f>SUMIF('Sales Information'!$C$5:$C$1003,AV59,'Sales Information'!$L$5:$L$1003)</f>
        <v>0</v>
      </c>
      <c r="AZ59" s="12">
        <f>SUMIF('Sales Information'!$C$5:$C$1003,AV59,'Sales Information'!$U$5:$U$1003)</f>
        <v>0</v>
      </c>
      <c r="BA59" s="55">
        <f t="shared" si="40"/>
        <v>0</v>
      </c>
      <c r="BB59" s="12">
        <f t="shared" si="41"/>
        <v>0</v>
      </c>
    </row>
    <row r="60" spans="2:54" x14ac:dyDescent="0.3">
      <c r="B60" s="11" t="s">
        <v>82</v>
      </c>
      <c r="C60" s="70">
        <v>45492</v>
      </c>
      <c r="D60" s="71"/>
      <c r="E60" s="57"/>
      <c r="F60" s="72">
        <f>SUMIF('Sales Information'!$C$5:$C$1003,C60,'Sales Information'!$L$5:$L$1003)</f>
        <v>0</v>
      </c>
      <c r="G60" s="12">
        <f>SUMIF('Sales Information'!$C$5:$C$1003,C60,'Sales Information'!$U$5:$U$1003)</f>
        <v>0</v>
      </c>
      <c r="H60" s="55">
        <f t="shared" si="30"/>
        <v>0</v>
      </c>
      <c r="I60" s="12">
        <f t="shared" si="31"/>
        <v>0</v>
      </c>
      <c r="K60" s="11" t="s">
        <v>19</v>
      </c>
      <c r="L60" s="70">
        <v>45523</v>
      </c>
      <c r="M60" s="71"/>
      <c r="N60" s="57"/>
      <c r="O60" s="72">
        <f>SUMIF('Sales Information'!$C$5:$C$1003,L60,'Sales Information'!$L$5:$L$1003)</f>
        <v>0</v>
      </c>
      <c r="P60" s="12">
        <f>SUMIF('Sales Information'!$C$5:$C$1003,L60,'Sales Information'!$U$5:$U$1003)</f>
        <v>0</v>
      </c>
      <c r="Q60" s="55">
        <f t="shared" si="32"/>
        <v>0</v>
      </c>
      <c r="R60" s="12">
        <f t="shared" si="33"/>
        <v>0</v>
      </c>
      <c r="T60" s="11" t="s">
        <v>22</v>
      </c>
      <c r="U60" s="70">
        <v>45554</v>
      </c>
      <c r="V60" s="71"/>
      <c r="W60" s="83"/>
      <c r="X60" s="55">
        <f>SUMIF('Sales Information'!$C$5:$C$1003,U60,'Sales Information'!$L$5:$L$1003)</f>
        <v>0</v>
      </c>
      <c r="Y60" s="12">
        <f>SUMIF('Sales Information'!$C$5:$C$1003,U60,'Sales Information'!$U$5:$U$1003)</f>
        <v>0</v>
      </c>
      <c r="Z60" s="55">
        <f t="shared" si="34"/>
        <v>0</v>
      </c>
      <c r="AA60" s="12">
        <f t="shared" si="35"/>
        <v>0</v>
      </c>
      <c r="AC60" s="11" t="s">
        <v>24</v>
      </c>
      <c r="AD60" s="70">
        <v>45584</v>
      </c>
      <c r="AE60" s="71"/>
      <c r="AF60" s="57"/>
      <c r="AG60" s="72">
        <f>SUMIF('Sales Information'!$C$5:$C$1003,AD60,'Sales Information'!$L$5:$L$1003)</f>
        <v>0</v>
      </c>
      <c r="AH60" s="12">
        <f>SUMIF('Sales Information'!$C$5:$C$1003,AD60,'Sales Information'!$U$5:$U$1003)</f>
        <v>0</v>
      </c>
      <c r="AI60" s="55">
        <f t="shared" si="36"/>
        <v>0</v>
      </c>
      <c r="AJ60" s="12">
        <f t="shared" si="37"/>
        <v>0</v>
      </c>
      <c r="AL60" s="11" t="s">
        <v>20</v>
      </c>
      <c r="AM60" s="70">
        <v>45615</v>
      </c>
      <c r="AN60" s="71"/>
      <c r="AO60" s="57"/>
      <c r="AP60" s="72">
        <f>SUMIF('Sales Information'!$C$5:$C$1003,AM60,'Sales Information'!$L$5:$L$1003)</f>
        <v>0</v>
      </c>
      <c r="AQ60" s="12">
        <f>SUMIF('Sales Information'!$C$5:$C$1003,AM60,'Sales Information'!$U$5:$U$1003)</f>
        <v>0</v>
      </c>
      <c r="AR60" s="55">
        <f t="shared" si="38"/>
        <v>0</v>
      </c>
      <c r="AS60" s="12">
        <f t="shared" si="39"/>
        <v>0</v>
      </c>
      <c r="AU60" s="11" t="s">
        <v>22</v>
      </c>
      <c r="AV60" s="70">
        <v>45645</v>
      </c>
      <c r="AW60" s="71"/>
      <c r="AX60" s="57"/>
      <c r="AY60" s="72">
        <f>SUMIF('Sales Information'!$C$5:$C$1003,AV60,'Sales Information'!$L$5:$L$1003)</f>
        <v>0</v>
      </c>
      <c r="AZ60" s="12">
        <f>SUMIF('Sales Information'!$C$5:$C$1003,AV60,'Sales Information'!$U$5:$U$1003)</f>
        <v>0</v>
      </c>
      <c r="BA60" s="55">
        <f t="shared" si="40"/>
        <v>0</v>
      </c>
      <c r="BB60" s="12">
        <f t="shared" si="41"/>
        <v>0</v>
      </c>
    </row>
    <row r="61" spans="2:54" x14ac:dyDescent="0.3">
      <c r="B61" s="11" t="s">
        <v>24</v>
      </c>
      <c r="C61" s="70">
        <v>45493</v>
      </c>
      <c r="D61" s="71"/>
      <c r="E61" s="57"/>
      <c r="F61" s="72">
        <f>SUMIF('Sales Information'!$C$5:$C$1003,C61,'Sales Information'!$L$5:$L$1003)</f>
        <v>0</v>
      </c>
      <c r="G61" s="12">
        <f>SUMIF('Sales Information'!$C$5:$C$1003,C61,'Sales Information'!$U$5:$U$1003)</f>
        <v>0</v>
      </c>
      <c r="H61" s="55">
        <f t="shared" si="30"/>
        <v>0</v>
      </c>
      <c r="I61" s="12">
        <f t="shared" si="31"/>
        <v>0</v>
      </c>
      <c r="K61" s="11" t="s">
        <v>20</v>
      </c>
      <c r="L61" s="70">
        <v>45524</v>
      </c>
      <c r="M61" s="71"/>
      <c r="N61" s="57"/>
      <c r="O61" s="72">
        <f>SUMIF('Sales Information'!$C$5:$C$1003,L61,'Sales Information'!$L$5:$L$1003)</f>
        <v>0</v>
      </c>
      <c r="P61" s="12">
        <f>SUMIF('Sales Information'!$C$5:$C$1003,L61,'Sales Information'!$U$5:$U$1003)</f>
        <v>0</v>
      </c>
      <c r="Q61" s="55">
        <f t="shared" si="32"/>
        <v>0</v>
      </c>
      <c r="R61" s="12">
        <f t="shared" si="33"/>
        <v>0</v>
      </c>
      <c r="T61" s="11" t="s">
        <v>82</v>
      </c>
      <c r="U61" s="70">
        <v>45555</v>
      </c>
      <c r="V61" s="71"/>
      <c r="W61" s="83"/>
      <c r="X61" s="55">
        <f>SUMIF('Sales Information'!$C$5:$C$1003,U61,'Sales Information'!$L$5:$L$1003)</f>
        <v>0</v>
      </c>
      <c r="Y61" s="12">
        <f>SUMIF('Sales Information'!$C$5:$C$1003,U61,'Sales Information'!$U$5:$U$1003)</f>
        <v>0</v>
      </c>
      <c r="Z61" s="55">
        <f t="shared" si="34"/>
        <v>0</v>
      </c>
      <c r="AA61" s="12">
        <f t="shared" si="35"/>
        <v>0</v>
      </c>
      <c r="AC61" s="11" t="s">
        <v>81</v>
      </c>
      <c r="AD61" s="70">
        <v>45585</v>
      </c>
      <c r="AE61" s="71"/>
      <c r="AF61" s="57"/>
      <c r="AG61" s="72">
        <f>SUMIF('Sales Information'!$C$5:$C$1003,AD61,'Sales Information'!$L$5:$L$1003)</f>
        <v>0</v>
      </c>
      <c r="AH61" s="12">
        <f>SUMIF('Sales Information'!$C$5:$C$1003,AD61,'Sales Information'!$U$5:$U$1003)</f>
        <v>0</v>
      </c>
      <c r="AI61" s="55">
        <f t="shared" si="36"/>
        <v>0</v>
      </c>
      <c r="AJ61" s="12">
        <f t="shared" si="37"/>
        <v>0</v>
      </c>
      <c r="AL61" s="11" t="s">
        <v>21</v>
      </c>
      <c r="AM61" s="70">
        <v>45616</v>
      </c>
      <c r="AN61" s="71"/>
      <c r="AO61" s="57"/>
      <c r="AP61" s="72">
        <f>SUMIF('Sales Information'!$C$5:$C$1003,AM61,'Sales Information'!$L$5:$L$1003)</f>
        <v>0</v>
      </c>
      <c r="AQ61" s="12">
        <f>SUMIF('Sales Information'!$C$5:$C$1003,AM61,'Sales Information'!$U$5:$U$1003)</f>
        <v>0</v>
      </c>
      <c r="AR61" s="55">
        <f t="shared" si="38"/>
        <v>0</v>
      </c>
      <c r="AS61" s="12">
        <f t="shared" si="39"/>
        <v>0</v>
      </c>
      <c r="AU61" s="11" t="s">
        <v>82</v>
      </c>
      <c r="AV61" s="70">
        <v>45646</v>
      </c>
      <c r="AW61" s="71"/>
      <c r="AX61" s="57"/>
      <c r="AY61" s="72">
        <f>SUMIF('Sales Information'!$C$5:$C$1003,AV61,'Sales Information'!$L$5:$L$1003)</f>
        <v>0</v>
      </c>
      <c r="AZ61" s="12">
        <f>SUMIF('Sales Information'!$C$5:$C$1003,AV61,'Sales Information'!$U$5:$U$1003)</f>
        <v>0</v>
      </c>
      <c r="BA61" s="55">
        <f t="shared" si="40"/>
        <v>0</v>
      </c>
      <c r="BB61" s="12">
        <f t="shared" si="41"/>
        <v>0</v>
      </c>
    </row>
    <row r="62" spans="2:54" x14ac:dyDescent="0.3">
      <c r="B62" s="11" t="s">
        <v>81</v>
      </c>
      <c r="C62" s="70">
        <v>45494</v>
      </c>
      <c r="D62" s="71"/>
      <c r="E62" s="57"/>
      <c r="F62" s="72">
        <f>SUMIF('Sales Information'!$C$5:$C$1003,C62,'Sales Information'!$L$5:$L$1003)</f>
        <v>0</v>
      </c>
      <c r="G62" s="12">
        <f>SUMIF('Sales Information'!$C$5:$C$1003,C62,'Sales Information'!$U$5:$U$1003)</f>
        <v>0</v>
      </c>
      <c r="H62" s="55">
        <f t="shared" si="30"/>
        <v>0</v>
      </c>
      <c r="I62" s="12">
        <f t="shared" si="31"/>
        <v>0</v>
      </c>
      <c r="K62" s="11" t="s">
        <v>21</v>
      </c>
      <c r="L62" s="70">
        <v>45525</v>
      </c>
      <c r="M62" s="71"/>
      <c r="N62" s="57"/>
      <c r="O62" s="72">
        <f>SUMIF('Sales Information'!$C$5:$C$1003,L62,'Sales Information'!$L$5:$L$1003)</f>
        <v>0</v>
      </c>
      <c r="P62" s="12">
        <f>SUMIF('Sales Information'!$C$5:$C$1003,L62,'Sales Information'!$U$5:$U$1003)</f>
        <v>0</v>
      </c>
      <c r="Q62" s="55">
        <f t="shared" si="32"/>
        <v>0</v>
      </c>
      <c r="R62" s="12">
        <f t="shared" si="33"/>
        <v>0</v>
      </c>
      <c r="T62" s="11" t="s">
        <v>24</v>
      </c>
      <c r="U62" s="70">
        <v>45556</v>
      </c>
      <c r="V62" s="71"/>
      <c r="W62" s="83"/>
      <c r="X62" s="55">
        <f>SUMIF('Sales Information'!$C$5:$C$1003,U62,'Sales Information'!$L$5:$L$1003)</f>
        <v>0</v>
      </c>
      <c r="Y62" s="12">
        <f>SUMIF('Sales Information'!$C$5:$C$1003,U62,'Sales Information'!$U$5:$U$1003)</f>
        <v>0</v>
      </c>
      <c r="Z62" s="55">
        <f t="shared" si="34"/>
        <v>0</v>
      </c>
      <c r="AA62" s="12">
        <f t="shared" si="35"/>
        <v>0</v>
      </c>
      <c r="AC62" s="11" t="s">
        <v>19</v>
      </c>
      <c r="AD62" s="70">
        <v>45586</v>
      </c>
      <c r="AE62" s="71"/>
      <c r="AF62" s="57"/>
      <c r="AG62" s="72">
        <f>SUMIF('Sales Information'!$C$5:$C$1003,AD62,'Sales Information'!$L$5:$L$1003)</f>
        <v>0</v>
      </c>
      <c r="AH62" s="12">
        <f>SUMIF('Sales Information'!$C$5:$C$1003,AD62,'Sales Information'!$U$5:$U$1003)</f>
        <v>0</v>
      </c>
      <c r="AI62" s="55">
        <f t="shared" si="36"/>
        <v>0</v>
      </c>
      <c r="AJ62" s="12">
        <f t="shared" si="37"/>
        <v>0</v>
      </c>
      <c r="AL62" s="11" t="s">
        <v>22</v>
      </c>
      <c r="AM62" s="70">
        <v>45617</v>
      </c>
      <c r="AN62" s="71"/>
      <c r="AO62" s="57"/>
      <c r="AP62" s="72">
        <f>SUMIF('Sales Information'!$C$5:$C$1003,AM62,'Sales Information'!$L$5:$L$1003)</f>
        <v>0</v>
      </c>
      <c r="AQ62" s="12">
        <f>SUMIF('Sales Information'!$C$5:$C$1003,AM62,'Sales Information'!$U$5:$U$1003)</f>
        <v>0</v>
      </c>
      <c r="AR62" s="55">
        <f t="shared" si="38"/>
        <v>0</v>
      </c>
      <c r="AS62" s="12">
        <f t="shared" si="39"/>
        <v>0</v>
      </c>
      <c r="AU62" s="11" t="s">
        <v>24</v>
      </c>
      <c r="AV62" s="70">
        <v>45647</v>
      </c>
      <c r="AW62" s="71"/>
      <c r="AX62" s="57"/>
      <c r="AY62" s="72">
        <f>SUMIF('Sales Information'!$C$5:$C$1003,AV62,'Sales Information'!$L$5:$L$1003)</f>
        <v>0</v>
      </c>
      <c r="AZ62" s="12">
        <f>SUMIF('Sales Information'!$C$5:$C$1003,AV62,'Sales Information'!$U$5:$U$1003)</f>
        <v>0</v>
      </c>
      <c r="BA62" s="55">
        <f t="shared" si="40"/>
        <v>0</v>
      </c>
      <c r="BB62" s="12">
        <f t="shared" si="41"/>
        <v>0</v>
      </c>
    </row>
    <row r="63" spans="2:54" x14ac:dyDescent="0.3">
      <c r="B63" s="11" t="s">
        <v>19</v>
      </c>
      <c r="C63" s="70">
        <v>45495</v>
      </c>
      <c r="D63" s="71"/>
      <c r="E63" s="57"/>
      <c r="F63" s="72">
        <f>SUMIF('Sales Information'!$C$5:$C$1003,C63,'Sales Information'!$L$5:$L$1003)</f>
        <v>0</v>
      </c>
      <c r="G63" s="12">
        <f>SUMIF('Sales Information'!$C$5:$C$1003,C63,'Sales Information'!$U$5:$U$1003)</f>
        <v>0</v>
      </c>
      <c r="H63" s="55">
        <f t="shared" si="30"/>
        <v>0</v>
      </c>
      <c r="I63" s="12">
        <f t="shared" si="31"/>
        <v>0</v>
      </c>
      <c r="K63" s="11" t="s">
        <v>22</v>
      </c>
      <c r="L63" s="70">
        <v>45526</v>
      </c>
      <c r="M63" s="71"/>
      <c r="N63" s="57"/>
      <c r="O63" s="72">
        <f>SUMIF('Sales Information'!$C$5:$C$1003,L63,'Sales Information'!$L$5:$L$1003)</f>
        <v>0</v>
      </c>
      <c r="P63" s="12">
        <f>SUMIF('Sales Information'!$C$5:$C$1003,L63,'Sales Information'!$U$5:$U$1003)</f>
        <v>0</v>
      </c>
      <c r="Q63" s="55">
        <f t="shared" si="32"/>
        <v>0</v>
      </c>
      <c r="R63" s="12">
        <f t="shared" si="33"/>
        <v>0</v>
      </c>
      <c r="T63" s="11" t="s">
        <v>81</v>
      </c>
      <c r="U63" s="70">
        <v>45557</v>
      </c>
      <c r="V63" s="71"/>
      <c r="W63" s="83"/>
      <c r="X63" s="55">
        <f>SUMIF('Sales Information'!$C$5:$C$1003,U63,'Sales Information'!$L$5:$L$1003)</f>
        <v>0</v>
      </c>
      <c r="Y63" s="12">
        <f>SUMIF('Sales Information'!$C$5:$C$1003,U63,'Sales Information'!$U$5:$U$1003)</f>
        <v>0</v>
      </c>
      <c r="Z63" s="55">
        <f t="shared" si="34"/>
        <v>0</v>
      </c>
      <c r="AA63" s="12">
        <f t="shared" si="35"/>
        <v>0</v>
      </c>
      <c r="AC63" s="11" t="s">
        <v>20</v>
      </c>
      <c r="AD63" s="70">
        <v>45587</v>
      </c>
      <c r="AE63" s="71"/>
      <c r="AF63" s="57"/>
      <c r="AG63" s="72">
        <f>SUMIF('Sales Information'!$C$5:$C$1003,AD63,'Sales Information'!$L$5:$L$1003)</f>
        <v>0</v>
      </c>
      <c r="AH63" s="12">
        <f>SUMIF('Sales Information'!$C$5:$C$1003,AD63,'Sales Information'!$U$5:$U$1003)</f>
        <v>0</v>
      </c>
      <c r="AI63" s="55">
        <f t="shared" si="36"/>
        <v>0</v>
      </c>
      <c r="AJ63" s="12">
        <f t="shared" si="37"/>
        <v>0</v>
      </c>
      <c r="AL63" s="11" t="s">
        <v>82</v>
      </c>
      <c r="AM63" s="70">
        <v>45618</v>
      </c>
      <c r="AN63" s="71"/>
      <c r="AO63" s="57"/>
      <c r="AP63" s="72">
        <f>SUMIF('Sales Information'!$C$5:$C$1003,AM63,'Sales Information'!$L$5:$L$1003)</f>
        <v>0</v>
      </c>
      <c r="AQ63" s="12">
        <f>SUMIF('Sales Information'!$C$5:$C$1003,AM63,'Sales Information'!$U$5:$U$1003)</f>
        <v>0</v>
      </c>
      <c r="AR63" s="55">
        <f t="shared" si="38"/>
        <v>0</v>
      </c>
      <c r="AS63" s="12">
        <f t="shared" si="39"/>
        <v>0</v>
      </c>
      <c r="AU63" s="11" t="s">
        <v>81</v>
      </c>
      <c r="AV63" s="70">
        <v>45648</v>
      </c>
      <c r="AW63" s="71"/>
      <c r="AX63" s="57"/>
      <c r="AY63" s="72">
        <f>SUMIF('Sales Information'!$C$5:$C$1003,AV63,'Sales Information'!$L$5:$L$1003)</f>
        <v>0</v>
      </c>
      <c r="AZ63" s="12">
        <f>SUMIF('Sales Information'!$C$5:$C$1003,AV63,'Sales Information'!$U$5:$U$1003)</f>
        <v>0</v>
      </c>
      <c r="BA63" s="55">
        <f t="shared" si="40"/>
        <v>0</v>
      </c>
      <c r="BB63" s="12">
        <f t="shared" si="41"/>
        <v>0</v>
      </c>
    </row>
    <row r="64" spans="2:54" x14ac:dyDescent="0.3">
      <c r="B64" s="11" t="s">
        <v>20</v>
      </c>
      <c r="C64" s="70">
        <v>45496</v>
      </c>
      <c r="D64" s="71"/>
      <c r="E64" s="57"/>
      <c r="F64" s="72">
        <f>SUMIF('Sales Information'!$C$5:$C$1003,C64,'Sales Information'!$L$5:$L$1003)</f>
        <v>0</v>
      </c>
      <c r="G64" s="12">
        <f>SUMIF('Sales Information'!$C$5:$C$1003,C64,'Sales Information'!$U$5:$U$1003)</f>
        <v>0</v>
      </c>
      <c r="H64" s="55">
        <f t="shared" si="30"/>
        <v>0</v>
      </c>
      <c r="I64" s="12">
        <f t="shared" si="31"/>
        <v>0</v>
      </c>
      <c r="K64" s="11" t="s">
        <v>82</v>
      </c>
      <c r="L64" s="70">
        <v>45527</v>
      </c>
      <c r="M64" s="71"/>
      <c r="N64" s="57"/>
      <c r="O64" s="72">
        <f>SUMIF('Sales Information'!$C$5:$C$1003,L64,'Sales Information'!$L$5:$L$1003)</f>
        <v>0</v>
      </c>
      <c r="P64" s="12">
        <f>SUMIF('Sales Information'!$C$5:$C$1003,L64,'Sales Information'!$U$5:$U$1003)</f>
        <v>0</v>
      </c>
      <c r="Q64" s="55">
        <f t="shared" si="32"/>
        <v>0</v>
      </c>
      <c r="R64" s="12">
        <f t="shared" si="33"/>
        <v>0</v>
      </c>
      <c r="T64" s="11" t="s">
        <v>19</v>
      </c>
      <c r="U64" s="70">
        <v>45558</v>
      </c>
      <c r="V64" s="71"/>
      <c r="W64" s="83"/>
      <c r="X64" s="55">
        <f>SUMIF('Sales Information'!$C$5:$C$1003,U64,'Sales Information'!$L$5:$L$1003)</f>
        <v>0</v>
      </c>
      <c r="Y64" s="12">
        <f>SUMIF('Sales Information'!$C$5:$C$1003,U64,'Sales Information'!$U$5:$U$1003)</f>
        <v>0</v>
      </c>
      <c r="Z64" s="55">
        <f t="shared" si="34"/>
        <v>0</v>
      </c>
      <c r="AA64" s="12">
        <f t="shared" si="35"/>
        <v>0</v>
      </c>
      <c r="AC64" s="11" t="s">
        <v>21</v>
      </c>
      <c r="AD64" s="70">
        <v>45588</v>
      </c>
      <c r="AE64" s="71"/>
      <c r="AF64" s="57"/>
      <c r="AG64" s="72">
        <f>SUMIF('Sales Information'!$C$5:$C$1003,AD64,'Sales Information'!$L$5:$L$1003)</f>
        <v>0</v>
      </c>
      <c r="AH64" s="12">
        <f>SUMIF('Sales Information'!$C$5:$C$1003,AD64,'Sales Information'!$U$5:$U$1003)</f>
        <v>0</v>
      </c>
      <c r="AI64" s="55">
        <f t="shared" si="36"/>
        <v>0</v>
      </c>
      <c r="AJ64" s="12">
        <f t="shared" si="37"/>
        <v>0</v>
      </c>
      <c r="AL64" s="11" t="s">
        <v>24</v>
      </c>
      <c r="AM64" s="70">
        <v>45619</v>
      </c>
      <c r="AN64" s="71"/>
      <c r="AO64" s="57"/>
      <c r="AP64" s="72">
        <f>SUMIF('Sales Information'!$C$5:$C$1003,AM64,'Sales Information'!$L$5:$L$1003)</f>
        <v>0</v>
      </c>
      <c r="AQ64" s="12">
        <f>SUMIF('Sales Information'!$C$5:$C$1003,AM64,'Sales Information'!$U$5:$U$1003)</f>
        <v>0</v>
      </c>
      <c r="AR64" s="55">
        <f t="shared" si="38"/>
        <v>0</v>
      </c>
      <c r="AS64" s="12">
        <f t="shared" si="39"/>
        <v>0</v>
      </c>
      <c r="AU64" s="11" t="s">
        <v>19</v>
      </c>
      <c r="AV64" s="70">
        <v>45649</v>
      </c>
      <c r="AW64" s="71"/>
      <c r="AX64" s="57"/>
      <c r="AY64" s="72">
        <f>SUMIF('Sales Information'!$C$5:$C$1003,AV64,'Sales Information'!$L$5:$L$1003)</f>
        <v>0</v>
      </c>
      <c r="AZ64" s="12">
        <f>SUMIF('Sales Information'!$C$5:$C$1003,AV64,'Sales Information'!$U$5:$U$1003)</f>
        <v>0</v>
      </c>
      <c r="BA64" s="55">
        <f t="shared" si="40"/>
        <v>0</v>
      </c>
      <c r="BB64" s="12">
        <f t="shared" si="41"/>
        <v>0</v>
      </c>
    </row>
    <row r="65" spans="2:54" x14ac:dyDescent="0.3">
      <c r="B65" s="11" t="s">
        <v>21</v>
      </c>
      <c r="C65" s="70">
        <v>45497</v>
      </c>
      <c r="D65" s="71"/>
      <c r="E65" s="57"/>
      <c r="F65" s="72">
        <f>SUMIF('Sales Information'!$C$5:$C$1003,C65,'Sales Information'!$L$5:$L$1003)</f>
        <v>0</v>
      </c>
      <c r="G65" s="12">
        <f>SUMIF('Sales Information'!$C$5:$C$1003,C65,'Sales Information'!$U$5:$U$1003)</f>
        <v>0</v>
      </c>
      <c r="H65" s="55">
        <f t="shared" si="30"/>
        <v>0</v>
      </c>
      <c r="I65" s="12">
        <f t="shared" si="31"/>
        <v>0</v>
      </c>
      <c r="K65" s="11" t="s">
        <v>24</v>
      </c>
      <c r="L65" s="70">
        <v>45528</v>
      </c>
      <c r="M65" s="71"/>
      <c r="N65" s="57"/>
      <c r="O65" s="72">
        <f>SUMIF('Sales Information'!$C$5:$C$1003,L65,'Sales Information'!$L$5:$L$1003)</f>
        <v>0</v>
      </c>
      <c r="P65" s="12">
        <f>SUMIF('Sales Information'!$C$5:$C$1003,L65,'Sales Information'!$U$5:$U$1003)</f>
        <v>0</v>
      </c>
      <c r="Q65" s="55">
        <f t="shared" si="32"/>
        <v>0</v>
      </c>
      <c r="R65" s="12">
        <f t="shared" si="33"/>
        <v>0</v>
      </c>
      <c r="T65" s="11" t="s">
        <v>20</v>
      </c>
      <c r="U65" s="70">
        <v>45559</v>
      </c>
      <c r="V65" s="71"/>
      <c r="W65" s="83"/>
      <c r="X65" s="55">
        <f>SUMIF('Sales Information'!$C$5:$C$1003,U65,'Sales Information'!$L$5:$L$1003)</f>
        <v>0</v>
      </c>
      <c r="Y65" s="12">
        <f>SUMIF('Sales Information'!$C$5:$C$1003,U65,'Sales Information'!$U$5:$U$1003)</f>
        <v>0</v>
      </c>
      <c r="Z65" s="55">
        <f t="shared" si="34"/>
        <v>0</v>
      </c>
      <c r="AA65" s="12">
        <f t="shared" si="35"/>
        <v>0</v>
      </c>
      <c r="AC65" s="11" t="s">
        <v>22</v>
      </c>
      <c r="AD65" s="70">
        <v>45589</v>
      </c>
      <c r="AE65" s="71"/>
      <c r="AF65" s="57"/>
      <c r="AG65" s="72">
        <f>SUMIF('Sales Information'!$C$5:$C$1003,AD65,'Sales Information'!$L$5:$L$1003)</f>
        <v>0</v>
      </c>
      <c r="AH65" s="12">
        <f>SUMIF('Sales Information'!$C$5:$C$1003,AD65,'Sales Information'!$U$5:$U$1003)</f>
        <v>0</v>
      </c>
      <c r="AI65" s="55">
        <f t="shared" si="36"/>
        <v>0</v>
      </c>
      <c r="AJ65" s="12">
        <f t="shared" si="37"/>
        <v>0</v>
      </c>
      <c r="AL65" s="11" t="s">
        <v>81</v>
      </c>
      <c r="AM65" s="70">
        <v>45620</v>
      </c>
      <c r="AN65" s="71"/>
      <c r="AO65" s="57"/>
      <c r="AP65" s="72">
        <f>SUMIF('Sales Information'!$C$5:$C$1003,AM65,'Sales Information'!$L$5:$L$1003)</f>
        <v>0</v>
      </c>
      <c r="AQ65" s="12">
        <f>SUMIF('Sales Information'!$C$5:$C$1003,AM65,'Sales Information'!$U$5:$U$1003)</f>
        <v>0</v>
      </c>
      <c r="AR65" s="55">
        <f t="shared" si="38"/>
        <v>0</v>
      </c>
      <c r="AS65" s="12">
        <f t="shared" si="39"/>
        <v>0</v>
      </c>
      <c r="AU65" s="11" t="s">
        <v>20</v>
      </c>
      <c r="AV65" s="70">
        <v>45650</v>
      </c>
      <c r="AW65" s="71"/>
      <c r="AX65" s="57"/>
      <c r="AY65" s="72">
        <f>SUMIF('Sales Information'!$C$5:$C$1003,AV65,'Sales Information'!$L$5:$L$1003)</f>
        <v>0</v>
      </c>
      <c r="AZ65" s="12">
        <f>SUMIF('Sales Information'!$C$5:$C$1003,AV65,'Sales Information'!$U$5:$U$1003)</f>
        <v>0</v>
      </c>
      <c r="BA65" s="55">
        <f t="shared" si="40"/>
        <v>0</v>
      </c>
      <c r="BB65" s="12">
        <f t="shared" si="41"/>
        <v>0</v>
      </c>
    </row>
    <row r="66" spans="2:54" x14ac:dyDescent="0.3">
      <c r="B66" s="11" t="s">
        <v>22</v>
      </c>
      <c r="C66" s="70">
        <v>45498</v>
      </c>
      <c r="D66" s="71"/>
      <c r="E66" s="57"/>
      <c r="F66" s="72">
        <f>SUMIF('Sales Information'!$C$5:$C$1003,C66,'Sales Information'!$L$5:$L$1003)</f>
        <v>0</v>
      </c>
      <c r="G66" s="12">
        <f>SUMIF('Sales Information'!$C$5:$C$1003,C66,'Sales Information'!$U$5:$U$1003)</f>
        <v>0</v>
      </c>
      <c r="H66" s="55">
        <f t="shared" si="30"/>
        <v>0</v>
      </c>
      <c r="I66" s="12">
        <f t="shared" si="31"/>
        <v>0</v>
      </c>
      <c r="K66" s="11" t="s">
        <v>81</v>
      </c>
      <c r="L66" s="70">
        <v>45529</v>
      </c>
      <c r="M66" s="71"/>
      <c r="N66" s="57"/>
      <c r="O66" s="72">
        <f>SUMIF('Sales Information'!$C$5:$C$1003,L66,'Sales Information'!$L$5:$L$1003)</f>
        <v>0</v>
      </c>
      <c r="P66" s="12">
        <f>SUMIF('Sales Information'!$C$5:$C$1003,L66,'Sales Information'!$U$5:$U$1003)</f>
        <v>0</v>
      </c>
      <c r="Q66" s="55">
        <f t="shared" si="32"/>
        <v>0</v>
      </c>
      <c r="R66" s="12">
        <f t="shared" si="33"/>
        <v>0</v>
      </c>
      <c r="T66" s="11" t="s">
        <v>21</v>
      </c>
      <c r="U66" s="70">
        <v>45560</v>
      </c>
      <c r="V66" s="71"/>
      <c r="W66" s="83"/>
      <c r="X66" s="55">
        <f>SUMIF('Sales Information'!$C$5:$C$1003,U66,'Sales Information'!$L$5:$L$1003)</f>
        <v>0</v>
      </c>
      <c r="Y66" s="12">
        <f>SUMIF('Sales Information'!$C$5:$C$1003,U66,'Sales Information'!$U$5:$U$1003)</f>
        <v>0</v>
      </c>
      <c r="Z66" s="55">
        <f t="shared" si="34"/>
        <v>0</v>
      </c>
      <c r="AA66" s="12">
        <f t="shared" si="35"/>
        <v>0</v>
      </c>
      <c r="AC66" s="11" t="s">
        <v>82</v>
      </c>
      <c r="AD66" s="70">
        <v>45590</v>
      </c>
      <c r="AE66" s="71"/>
      <c r="AF66" s="57"/>
      <c r="AG66" s="72">
        <f>SUMIF('Sales Information'!$C$5:$C$1003,AD66,'Sales Information'!$L$5:$L$1003)</f>
        <v>0</v>
      </c>
      <c r="AH66" s="12">
        <f>SUMIF('Sales Information'!$C$5:$C$1003,AD66,'Sales Information'!$U$5:$U$1003)</f>
        <v>0</v>
      </c>
      <c r="AI66" s="55">
        <f t="shared" si="36"/>
        <v>0</v>
      </c>
      <c r="AJ66" s="12">
        <f t="shared" si="37"/>
        <v>0</v>
      </c>
      <c r="AL66" s="11" t="s">
        <v>19</v>
      </c>
      <c r="AM66" s="70">
        <v>45621</v>
      </c>
      <c r="AN66" s="71"/>
      <c r="AO66" s="57"/>
      <c r="AP66" s="72">
        <f>SUMIF('Sales Information'!$C$5:$C$1003,AM66,'Sales Information'!$L$5:$L$1003)</f>
        <v>0</v>
      </c>
      <c r="AQ66" s="12">
        <f>SUMIF('Sales Information'!$C$5:$C$1003,AM66,'Sales Information'!$U$5:$U$1003)</f>
        <v>0</v>
      </c>
      <c r="AR66" s="55">
        <f t="shared" si="38"/>
        <v>0</v>
      </c>
      <c r="AS66" s="12">
        <f t="shared" si="39"/>
        <v>0</v>
      </c>
      <c r="AU66" s="11" t="s">
        <v>21</v>
      </c>
      <c r="AV66" s="70">
        <v>45651</v>
      </c>
      <c r="AW66" s="71"/>
      <c r="AX66" s="57"/>
      <c r="AY66" s="72">
        <f>SUMIF('Sales Information'!$C$5:$C$1003,AV66,'Sales Information'!$L$5:$L$1003)</f>
        <v>0</v>
      </c>
      <c r="AZ66" s="12">
        <f>SUMIF('Sales Information'!$C$5:$C$1003,AV66,'Sales Information'!$U$5:$U$1003)</f>
        <v>0</v>
      </c>
      <c r="BA66" s="55">
        <f t="shared" si="40"/>
        <v>0</v>
      </c>
      <c r="BB66" s="12">
        <f t="shared" si="41"/>
        <v>0</v>
      </c>
    </row>
    <row r="67" spans="2:54" x14ac:dyDescent="0.3">
      <c r="B67" s="11" t="s">
        <v>82</v>
      </c>
      <c r="C67" s="70">
        <v>45499</v>
      </c>
      <c r="D67" s="71"/>
      <c r="E67" s="57"/>
      <c r="F67" s="72">
        <f>SUMIF('Sales Information'!$C$5:$C$1003,C67,'Sales Information'!$L$5:$L$1003)</f>
        <v>0</v>
      </c>
      <c r="G67" s="12">
        <f>SUMIF('Sales Information'!$C$5:$C$1003,C67,'Sales Information'!$U$5:$U$1003)</f>
        <v>0</v>
      </c>
      <c r="H67" s="55">
        <f t="shared" si="30"/>
        <v>0</v>
      </c>
      <c r="I67" s="12">
        <f t="shared" si="31"/>
        <v>0</v>
      </c>
      <c r="K67" s="11" t="s">
        <v>19</v>
      </c>
      <c r="L67" s="70">
        <v>45530</v>
      </c>
      <c r="M67" s="71"/>
      <c r="N67" s="57"/>
      <c r="O67" s="72">
        <f>SUMIF('Sales Information'!$C$5:$C$1003,L67,'Sales Information'!$L$5:$L$1003)</f>
        <v>0</v>
      </c>
      <c r="P67" s="12">
        <f>SUMIF('Sales Information'!$C$5:$C$1003,L67,'Sales Information'!$U$5:$U$1003)</f>
        <v>0</v>
      </c>
      <c r="Q67" s="55">
        <f t="shared" si="32"/>
        <v>0</v>
      </c>
      <c r="R67" s="12">
        <f t="shared" si="33"/>
        <v>0</v>
      </c>
      <c r="T67" s="11" t="s">
        <v>22</v>
      </c>
      <c r="U67" s="70">
        <v>45561</v>
      </c>
      <c r="V67" s="71"/>
      <c r="W67" s="83"/>
      <c r="X67" s="55">
        <f>SUMIF('Sales Information'!$C$5:$C$1003,U67,'Sales Information'!$L$5:$L$1003)</f>
        <v>0</v>
      </c>
      <c r="Y67" s="12">
        <f>SUMIF('Sales Information'!$C$5:$C$1003,U67,'Sales Information'!$U$5:$U$1003)</f>
        <v>0</v>
      </c>
      <c r="Z67" s="55">
        <f t="shared" si="34"/>
        <v>0</v>
      </c>
      <c r="AA67" s="12">
        <f t="shared" si="35"/>
        <v>0</v>
      </c>
      <c r="AC67" s="11" t="s">
        <v>24</v>
      </c>
      <c r="AD67" s="70">
        <v>45591</v>
      </c>
      <c r="AE67" s="71"/>
      <c r="AF67" s="57"/>
      <c r="AG67" s="72">
        <f>SUMIF('Sales Information'!$C$5:$C$1003,AD67,'Sales Information'!$L$5:$L$1003)</f>
        <v>0</v>
      </c>
      <c r="AH67" s="12">
        <f>SUMIF('Sales Information'!$C$5:$C$1003,AD67,'Sales Information'!$U$5:$U$1003)</f>
        <v>0</v>
      </c>
      <c r="AI67" s="55">
        <f t="shared" si="36"/>
        <v>0</v>
      </c>
      <c r="AJ67" s="12">
        <f t="shared" si="37"/>
        <v>0</v>
      </c>
      <c r="AL67" s="11" t="s">
        <v>20</v>
      </c>
      <c r="AM67" s="70">
        <v>45622</v>
      </c>
      <c r="AN67" s="71"/>
      <c r="AO67" s="57"/>
      <c r="AP67" s="72">
        <f>SUMIF('Sales Information'!$C$5:$C$1003,AM67,'Sales Information'!$L$5:$L$1003)</f>
        <v>0</v>
      </c>
      <c r="AQ67" s="12">
        <f>SUMIF('Sales Information'!$C$5:$C$1003,AM67,'Sales Information'!$U$5:$U$1003)</f>
        <v>0</v>
      </c>
      <c r="AR67" s="55">
        <f t="shared" si="38"/>
        <v>0</v>
      </c>
      <c r="AS67" s="12">
        <f t="shared" si="39"/>
        <v>0</v>
      </c>
      <c r="AU67" s="11" t="s">
        <v>22</v>
      </c>
      <c r="AV67" s="70">
        <v>45652</v>
      </c>
      <c r="AW67" s="71"/>
      <c r="AX67" s="57"/>
      <c r="AY67" s="72">
        <f>SUMIF('Sales Information'!$C$5:$C$1003,AV67,'Sales Information'!$L$5:$L$1003)</f>
        <v>0</v>
      </c>
      <c r="AZ67" s="12">
        <f>SUMIF('Sales Information'!$C$5:$C$1003,AV67,'Sales Information'!$U$5:$U$1003)</f>
        <v>0</v>
      </c>
      <c r="BA67" s="55">
        <f t="shared" si="40"/>
        <v>0</v>
      </c>
      <c r="BB67" s="12">
        <f t="shared" si="41"/>
        <v>0</v>
      </c>
    </row>
    <row r="68" spans="2:54" x14ac:dyDescent="0.3">
      <c r="B68" s="11" t="s">
        <v>24</v>
      </c>
      <c r="C68" s="70">
        <v>45500</v>
      </c>
      <c r="D68" s="71"/>
      <c r="E68" s="57"/>
      <c r="F68" s="72">
        <f>SUMIF('Sales Information'!$C$5:$C$1003,C68,'Sales Information'!$L$5:$L$1003)</f>
        <v>0</v>
      </c>
      <c r="G68" s="12">
        <f>SUMIF('Sales Information'!$C$5:$C$1003,C68,'Sales Information'!$U$5:$U$1003)</f>
        <v>0</v>
      </c>
      <c r="H68" s="55">
        <f t="shared" si="30"/>
        <v>0</v>
      </c>
      <c r="I68" s="12">
        <f t="shared" si="31"/>
        <v>0</v>
      </c>
      <c r="K68" s="11" t="s">
        <v>20</v>
      </c>
      <c r="L68" s="70">
        <v>45531</v>
      </c>
      <c r="M68" s="71"/>
      <c r="N68" s="57"/>
      <c r="O68" s="72">
        <f>SUMIF('Sales Information'!$C$5:$C$1003,L68,'Sales Information'!$L$5:$L$1003)</f>
        <v>0</v>
      </c>
      <c r="P68" s="12">
        <f>SUMIF('Sales Information'!$C$5:$C$1003,L68,'Sales Information'!$U$5:$U$1003)</f>
        <v>0</v>
      </c>
      <c r="Q68" s="55">
        <f t="shared" si="32"/>
        <v>0</v>
      </c>
      <c r="R68" s="12">
        <f t="shared" si="33"/>
        <v>0</v>
      </c>
      <c r="T68" s="11" t="s">
        <v>82</v>
      </c>
      <c r="U68" s="70">
        <v>45562</v>
      </c>
      <c r="V68" s="71"/>
      <c r="W68" s="83"/>
      <c r="X68" s="55">
        <f>SUMIF('Sales Information'!$C$5:$C$1003,U68,'Sales Information'!$L$5:$L$1003)</f>
        <v>0</v>
      </c>
      <c r="Y68" s="12">
        <f>SUMIF('Sales Information'!$C$5:$C$1003,U68,'Sales Information'!$U$5:$U$1003)</f>
        <v>0</v>
      </c>
      <c r="Z68" s="55">
        <f t="shared" si="34"/>
        <v>0</v>
      </c>
      <c r="AA68" s="12">
        <f t="shared" si="35"/>
        <v>0</v>
      </c>
      <c r="AC68" s="11" t="s">
        <v>81</v>
      </c>
      <c r="AD68" s="70">
        <v>45592</v>
      </c>
      <c r="AE68" s="71"/>
      <c r="AF68" s="57"/>
      <c r="AG68" s="72">
        <f>SUMIF('Sales Information'!$C$5:$C$1003,AD68,'Sales Information'!$L$5:$L$1003)</f>
        <v>0</v>
      </c>
      <c r="AH68" s="12">
        <f>SUMIF('Sales Information'!$C$5:$C$1003,AD68,'Sales Information'!$U$5:$U$1003)</f>
        <v>0</v>
      </c>
      <c r="AI68" s="55">
        <f t="shared" si="36"/>
        <v>0</v>
      </c>
      <c r="AJ68" s="12">
        <f t="shared" si="37"/>
        <v>0</v>
      </c>
      <c r="AL68" s="11" t="s">
        <v>21</v>
      </c>
      <c r="AM68" s="70">
        <v>45623</v>
      </c>
      <c r="AN68" s="71"/>
      <c r="AO68" s="57"/>
      <c r="AP68" s="72">
        <f>SUMIF('Sales Information'!$C$5:$C$1003,AM68,'Sales Information'!$L$5:$L$1003)</f>
        <v>0</v>
      </c>
      <c r="AQ68" s="12">
        <f>SUMIF('Sales Information'!$C$5:$C$1003,AM68,'Sales Information'!$U$5:$U$1003)</f>
        <v>0</v>
      </c>
      <c r="AR68" s="55">
        <f t="shared" si="38"/>
        <v>0</v>
      </c>
      <c r="AS68" s="12">
        <f t="shared" si="39"/>
        <v>0</v>
      </c>
      <c r="AU68" s="11" t="s">
        <v>82</v>
      </c>
      <c r="AV68" s="70">
        <v>45653</v>
      </c>
      <c r="AW68" s="71"/>
      <c r="AX68" s="57"/>
      <c r="AY68" s="72">
        <f>SUMIF('Sales Information'!$C$5:$C$1003,AV68,'Sales Information'!$L$5:$L$1003)</f>
        <v>0</v>
      </c>
      <c r="AZ68" s="12">
        <f>SUMIF('Sales Information'!$C$5:$C$1003,AV68,'Sales Information'!$U$5:$U$1003)</f>
        <v>0</v>
      </c>
      <c r="BA68" s="55">
        <f t="shared" si="40"/>
        <v>0</v>
      </c>
      <c r="BB68" s="12">
        <f t="shared" si="41"/>
        <v>0</v>
      </c>
    </row>
    <row r="69" spans="2:54" x14ac:dyDescent="0.3">
      <c r="B69" s="11" t="s">
        <v>81</v>
      </c>
      <c r="C69" s="70">
        <v>45501</v>
      </c>
      <c r="D69" s="71"/>
      <c r="E69" s="57"/>
      <c r="F69" s="72">
        <f>SUMIF('Sales Information'!$C$5:$C$1003,C69,'Sales Information'!$L$5:$L$1003)</f>
        <v>0</v>
      </c>
      <c r="G69" s="12">
        <f>SUMIF('Sales Information'!$C$5:$C$1003,C69,'Sales Information'!$U$5:$U$1003)</f>
        <v>0</v>
      </c>
      <c r="H69" s="55">
        <f t="shared" si="30"/>
        <v>0</v>
      </c>
      <c r="I69" s="12">
        <f t="shared" si="31"/>
        <v>0</v>
      </c>
      <c r="K69" s="11" t="s">
        <v>21</v>
      </c>
      <c r="L69" s="70">
        <v>45532</v>
      </c>
      <c r="M69" s="71"/>
      <c r="N69" s="57"/>
      <c r="O69" s="72">
        <f>SUMIF('Sales Information'!$C$5:$C$1003,L69,'Sales Information'!$L$5:$L$1003)</f>
        <v>0</v>
      </c>
      <c r="P69" s="12">
        <f>SUMIF('Sales Information'!$C$5:$C$1003,L69,'Sales Information'!$U$5:$U$1003)</f>
        <v>0</v>
      </c>
      <c r="Q69" s="55">
        <f t="shared" si="32"/>
        <v>0</v>
      </c>
      <c r="R69" s="12">
        <f t="shared" si="33"/>
        <v>0</v>
      </c>
      <c r="T69" s="11" t="s">
        <v>24</v>
      </c>
      <c r="U69" s="70">
        <v>45563</v>
      </c>
      <c r="V69" s="71"/>
      <c r="W69" s="83"/>
      <c r="X69" s="55">
        <f>SUMIF('Sales Information'!$C$5:$C$1003,U69,'Sales Information'!$L$5:$L$1003)</f>
        <v>0</v>
      </c>
      <c r="Y69" s="12">
        <f>SUMIF('Sales Information'!$C$5:$C$1003,U69,'Sales Information'!$U$5:$U$1003)</f>
        <v>0</v>
      </c>
      <c r="Z69" s="55">
        <f t="shared" si="34"/>
        <v>0</v>
      </c>
      <c r="AA69" s="12">
        <f t="shared" si="35"/>
        <v>0</v>
      </c>
      <c r="AC69" s="11" t="s">
        <v>19</v>
      </c>
      <c r="AD69" s="70">
        <v>45593</v>
      </c>
      <c r="AE69" s="71"/>
      <c r="AF69" s="57"/>
      <c r="AG69" s="72">
        <f>SUMIF('Sales Information'!$C$5:$C$1003,AD69,'Sales Information'!$L$5:$L$1003)</f>
        <v>0</v>
      </c>
      <c r="AH69" s="12">
        <f>SUMIF('Sales Information'!$C$5:$C$1003,AD69,'Sales Information'!$U$5:$U$1003)</f>
        <v>0</v>
      </c>
      <c r="AI69" s="55">
        <f t="shared" si="36"/>
        <v>0</v>
      </c>
      <c r="AJ69" s="12">
        <f t="shared" si="37"/>
        <v>0</v>
      </c>
      <c r="AL69" s="11" t="s">
        <v>22</v>
      </c>
      <c r="AM69" s="70">
        <v>45624</v>
      </c>
      <c r="AN69" s="71"/>
      <c r="AO69" s="57"/>
      <c r="AP69" s="72">
        <f>SUMIF('Sales Information'!$C$5:$C$1003,AM69,'Sales Information'!$L$5:$L$1003)</f>
        <v>0</v>
      </c>
      <c r="AQ69" s="12">
        <f>SUMIF('Sales Information'!$C$5:$C$1003,AM69,'Sales Information'!$U$5:$U$1003)</f>
        <v>0</v>
      </c>
      <c r="AR69" s="55">
        <f t="shared" si="38"/>
        <v>0</v>
      </c>
      <c r="AS69" s="12">
        <f t="shared" si="39"/>
        <v>0</v>
      </c>
      <c r="AU69" s="11" t="s">
        <v>24</v>
      </c>
      <c r="AV69" s="70">
        <v>45654</v>
      </c>
      <c r="AW69" s="71"/>
      <c r="AX69" s="57"/>
      <c r="AY69" s="72">
        <f>SUMIF('Sales Information'!$C$5:$C$1003,AV69,'Sales Information'!$L$5:$L$1003)</f>
        <v>0</v>
      </c>
      <c r="AZ69" s="12">
        <f>SUMIF('Sales Information'!$C$5:$C$1003,AV69,'Sales Information'!$U$5:$U$1003)</f>
        <v>0</v>
      </c>
      <c r="BA69" s="55">
        <f t="shared" si="40"/>
        <v>0</v>
      </c>
      <c r="BB69" s="12">
        <f t="shared" si="41"/>
        <v>0</v>
      </c>
    </row>
    <row r="70" spans="2:54" x14ac:dyDescent="0.3">
      <c r="B70" s="11" t="s">
        <v>19</v>
      </c>
      <c r="C70" s="70">
        <v>45502</v>
      </c>
      <c r="D70" s="71"/>
      <c r="E70" s="57"/>
      <c r="F70" s="72">
        <f>SUMIF('Sales Information'!$C$5:$C$1003,C70,'Sales Information'!$L$5:$L$1003)</f>
        <v>0</v>
      </c>
      <c r="G70" s="12">
        <f>SUMIF('Sales Information'!$C$5:$C$1003,C70,'Sales Information'!$U$5:$U$1003)</f>
        <v>0</v>
      </c>
      <c r="H70" s="55">
        <f t="shared" si="30"/>
        <v>0</v>
      </c>
      <c r="I70" s="12">
        <f t="shared" si="31"/>
        <v>0</v>
      </c>
      <c r="K70" s="11" t="s">
        <v>22</v>
      </c>
      <c r="L70" s="70">
        <v>45533</v>
      </c>
      <c r="M70" s="71"/>
      <c r="N70" s="57"/>
      <c r="O70" s="72">
        <f>SUMIF('Sales Information'!$C$5:$C$1003,L70,'Sales Information'!$L$5:$L$1003)</f>
        <v>0</v>
      </c>
      <c r="P70" s="12">
        <f>SUMIF('Sales Information'!$C$5:$C$1003,L70,'Sales Information'!$U$5:$U$1003)</f>
        <v>0</v>
      </c>
      <c r="Q70" s="55">
        <f t="shared" si="32"/>
        <v>0</v>
      </c>
      <c r="R70" s="12">
        <f t="shared" si="33"/>
        <v>0</v>
      </c>
      <c r="T70" s="11" t="s">
        <v>81</v>
      </c>
      <c r="U70" s="70">
        <v>45564</v>
      </c>
      <c r="V70" s="71"/>
      <c r="W70" s="83"/>
      <c r="X70" s="55">
        <f>SUMIF('Sales Information'!$C$5:$C$1003,U70,'Sales Information'!$L$5:$L$1003)</f>
        <v>0</v>
      </c>
      <c r="Y70" s="12">
        <f>SUMIF('Sales Information'!$C$5:$C$1003,U70,'Sales Information'!$U$5:$U$1003)</f>
        <v>0</v>
      </c>
      <c r="Z70" s="55">
        <f t="shared" si="34"/>
        <v>0</v>
      </c>
      <c r="AA70" s="12">
        <f t="shared" si="35"/>
        <v>0</v>
      </c>
      <c r="AC70" s="11" t="s">
        <v>20</v>
      </c>
      <c r="AD70" s="70">
        <v>45594</v>
      </c>
      <c r="AE70" s="71"/>
      <c r="AF70" s="57"/>
      <c r="AG70" s="72">
        <f>SUMIF('Sales Information'!$C$5:$C$1003,AD70,'Sales Information'!$L$5:$L$1003)</f>
        <v>0</v>
      </c>
      <c r="AH70" s="12">
        <f>SUMIF('Sales Information'!$C$5:$C$1003,AD70,'Sales Information'!$U$5:$U$1003)</f>
        <v>0</v>
      </c>
      <c r="AI70" s="55">
        <f t="shared" si="36"/>
        <v>0</v>
      </c>
      <c r="AJ70" s="12">
        <f t="shared" si="37"/>
        <v>0</v>
      </c>
      <c r="AL70" s="11" t="s">
        <v>82</v>
      </c>
      <c r="AM70" s="70">
        <v>45625</v>
      </c>
      <c r="AN70" s="71"/>
      <c r="AO70" s="57"/>
      <c r="AP70" s="72">
        <f>SUMIF('Sales Information'!$C$5:$C$1003,AM70,'Sales Information'!$L$5:$L$1003)</f>
        <v>0</v>
      </c>
      <c r="AQ70" s="12">
        <f>SUMIF('Sales Information'!$C$5:$C$1003,AM70,'Sales Information'!$U$5:$U$1003)</f>
        <v>0</v>
      </c>
      <c r="AR70" s="55">
        <f t="shared" si="38"/>
        <v>0</v>
      </c>
      <c r="AS70" s="12">
        <f t="shared" si="39"/>
        <v>0</v>
      </c>
      <c r="AU70" s="11" t="s">
        <v>81</v>
      </c>
      <c r="AV70" s="70">
        <v>45655</v>
      </c>
      <c r="AW70" s="71"/>
      <c r="AX70" s="57"/>
      <c r="AY70" s="72">
        <f>SUMIF('Sales Information'!$C$5:$C$1003,AV70,'Sales Information'!$L$5:$L$1003)</f>
        <v>0</v>
      </c>
      <c r="AZ70" s="12">
        <f>SUMIF('Sales Information'!$C$5:$C$1003,AV70,'Sales Information'!$U$5:$U$1003)</f>
        <v>0</v>
      </c>
      <c r="BA70" s="55">
        <f t="shared" si="40"/>
        <v>0</v>
      </c>
      <c r="BB70" s="12">
        <f t="shared" si="41"/>
        <v>0</v>
      </c>
    </row>
    <row r="71" spans="2:54" ht="15" thickBot="1" x14ac:dyDescent="0.35">
      <c r="B71" s="11" t="s">
        <v>20</v>
      </c>
      <c r="C71" s="70">
        <v>45503</v>
      </c>
      <c r="D71" s="71"/>
      <c r="E71" s="57"/>
      <c r="F71" s="72">
        <f>SUMIF('Sales Information'!$C$5:$C$1003,C71,'Sales Information'!$L$5:$L$1003)</f>
        <v>0</v>
      </c>
      <c r="G71" s="12">
        <f>SUMIF('Sales Information'!$C$5:$C$1003,C71,'Sales Information'!$U$5:$U$1003)</f>
        <v>0</v>
      </c>
      <c r="H71" s="55">
        <f t="shared" si="30"/>
        <v>0</v>
      </c>
      <c r="I71" s="12">
        <f t="shared" si="31"/>
        <v>0</v>
      </c>
      <c r="K71" s="11" t="s">
        <v>82</v>
      </c>
      <c r="L71" s="70">
        <v>45534</v>
      </c>
      <c r="M71" s="71"/>
      <c r="N71" s="57"/>
      <c r="O71" s="72">
        <f>SUMIF('Sales Information'!$C$5:$C$1003,L71,'Sales Information'!$L$5:$L$1003)</f>
        <v>0</v>
      </c>
      <c r="P71" s="12">
        <f>SUMIF('Sales Information'!$C$5:$C$1003,L71,'Sales Information'!$U$5:$U$1003)</f>
        <v>0</v>
      </c>
      <c r="Q71" s="55">
        <f t="shared" si="32"/>
        <v>0</v>
      </c>
      <c r="R71" s="12">
        <f t="shared" si="33"/>
        <v>0</v>
      </c>
      <c r="T71" s="60" t="s">
        <v>19</v>
      </c>
      <c r="U71" s="74">
        <v>45565</v>
      </c>
      <c r="V71" s="79"/>
      <c r="W71" s="84"/>
      <c r="X71" s="64">
        <f>SUMIF('Sales Information'!$C$5:$C$1003,U71,'Sales Information'!$L$5:$L$1003)</f>
        <v>0</v>
      </c>
      <c r="Y71" s="63">
        <f>SUMIF('Sales Information'!$C$5:$C$1003,U71,'Sales Information'!$U$5:$U$1003)</f>
        <v>0</v>
      </c>
      <c r="Z71" s="64">
        <f t="shared" si="34"/>
        <v>0</v>
      </c>
      <c r="AA71" s="63">
        <f t="shared" si="35"/>
        <v>0</v>
      </c>
      <c r="AC71" s="11" t="s">
        <v>21</v>
      </c>
      <c r="AD71" s="70">
        <v>45595</v>
      </c>
      <c r="AE71" s="71"/>
      <c r="AF71" s="57"/>
      <c r="AG71" s="72">
        <f>SUMIF('Sales Information'!$C$5:$C$1003,AD71,'Sales Information'!$L$5:$L$1003)</f>
        <v>0</v>
      </c>
      <c r="AH71" s="12">
        <f>SUMIF('Sales Information'!$C$5:$C$1003,AD71,'Sales Information'!$U$5:$U$1003)</f>
        <v>0</v>
      </c>
      <c r="AI71" s="55">
        <f t="shared" si="36"/>
        <v>0</v>
      </c>
      <c r="AJ71" s="12">
        <f t="shared" si="37"/>
        <v>0</v>
      </c>
      <c r="AL71" s="60" t="s">
        <v>24</v>
      </c>
      <c r="AM71" s="74">
        <v>45626</v>
      </c>
      <c r="AN71" s="79"/>
      <c r="AO71" s="61"/>
      <c r="AP71" s="75">
        <f>SUMIF('Sales Information'!$C$5:$C$1003,AM71,'Sales Information'!$L$5:$L$1003)</f>
        <v>0</v>
      </c>
      <c r="AQ71" s="63">
        <f>SUMIF('Sales Information'!$C$5:$C$1003,AM71,'Sales Information'!$U$5:$U$1003)</f>
        <v>0</v>
      </c>
      <c r="AR71" s="64">
        <f t="shared" si="38"/>
        <v>0</v>
      </c>
      <c r="AS71" s="63">
        <f t="shared" si="39"/>
        <v>0</v>
      </c>
      <c r="AU71" s="11" t="s">
        <v>19</v>
      </c>
      <c r="AV71" s="70">
        <v>45656</v>
      </c>
      <c r="AW71" s="71"/>
      <c r="AX71" s="57"/>
      <c r="AY71" s="72">
        <f>SUMIF('Sales Information'!$C$5:$C$1003,AV71,'Sales Information'!$L$5:$L$1003)</f>
        <v>0</v>
      </c>
      <c r="AZ71" s="12">
        <f>SUMIF('Sales Information'!$C$5:$C$1003,AV71,'Sales Information'!$U$5:$U$1003)</f>
        <v>0</v>
      </c>
      <c r="BA71" s="55">
        <f t="shared" si="40"/>
        <v>0</v>
      </c>
      <c r="BB71" s="12">
        <f t="shared" si="41"/>
        <v>0</v>
      </c>
    </row>
    <row r="72" spans="2:54" ht="15" thickBot="1" x14ac:dyDescent="0.35">
      <c r="B72" s="60" t="s">
        <v>21</v>
      </c>
      <c r="C72" s="74">
        <v>45504</v>
      </c>
      <c r="D72" s="79"/>
      <c r="E72" s="61"/>
      <c r="F72" s="75">
        <f>SUMIF('Sales Information'!$C$5:$C$1003,C72,'Sales Information'!$L$5:$L$1003)</f>
        <v>0</v>
      </c>
      <c r="G72" s="63">
        <f>SUMIF('Sales Information'!$C$5:$C$1003,C72,'Sales Information'!$U$5:$U$1003)</f>
        <v>0</v>
      </c>
      <c r="H72" s="64">
        <f t="shared" si="30"/>
        <v>0</v>
      </c>
      <c r="I72" s="63">
        <f t="shared" si="31"/>
        <v>0</v>
      </c>
      <c r="K72" s="60" t="s">
        <v>24</v>
      </c>
      <c r="L72" s="74">
        <v>45535</v>
      </c>
      <c r="M72" s="79"/>
      <c r="N72" s="61"/>
      <c r="O72" s="75">
        <f>SUMIF('Sales Information'!$C$5:$C$1003,L72,'Sales Information'!$L$5:$L$1003)</f>
        <v>0</v>
      </c>
      <c r="P72" s="63">
        <f>SUMIF('Sales Information'!$C$5:$C$1003,L72,'Sales Information'!$U$5:$U$1003)</f>
        <v>0</v>
      </c>
      <c r="Q72" s="64">
        <f t="shared" si="32"/>
        <v>0</v>
      </c>
      <c r="R72" s="63">
        <f t="shared" si="33"/>
        <v>0</v>
      </c>
      <c r="Y72" s="77"/>
      <c r="Z72" s="77"/>
      <c r="AA72" s="77"/>
      <c r="AC72" s="60" t="s">
        <v>22</v>
      </c>
      <c r="AD72" s="74">
        <v>45596</v>
      </c>
      <c r="AE72" s="79"/>
      <c r="AF72" s="61"/>
      <c r="AG72" s="75">
        <f>SUMIF('Sales Information'!$C$5:$C$1003,AD72,'Sales Information'!$L$5:$L$1003)</f>
        <v>0</v>
      </c>
      <c r="AH72" s="63">
        <f>SUMIF('Sales Information'!$C$5:$C$1003,AD72,'Sales Information'!$U$5:$U$1003)</f>
        <v>0</v>
      </c>
      <c r="AI72" s="64">
        <f t="shared" si="36"/>
        <v>0</v>
      </c>
      <c r="AJ72" s="63">
        <f t="shared" si="37"/>
        <v>0</v>
      </c>
      <c r="AQ72" s="77"/>
      <c r="AR72" s="77"/>
      <c r="AS72" s="77"/>
      <c r="AU72" s="60" t="s">
        <v>20</v>
      </c>
      <c r="AV72" s="74">
        <v>45657</v>
      </c>
      <c r="AW72" s="79"/>
      <c r="AX72" s="61"/>
      <c r="AY72" s="75">
        <f>SUMIF('Sales Information'!$C$5:$C$1003,AV72,'Sales Information'!$L$5:$L$1003)</f>
        <v>0</v>
      </c>
      <c r="AZ72" s="63">
        <f>SUMIF('Sales Information'!$C$5:$C$1003,AV72,'Sales Information'!$U$5:$U$1003)</f>
        <v>0</v>
      </c>
      <c r="BA72" s="64">
        <f t="shared" si="40"/>
        <v>0</v>
      </c>
      <c r="BB72" s="63">
        <f t="shared" si="41"/>
        <v>0</v>
      </c>
    </row>
  </sheetData>
  <mergeCells count="72">
    <mergeCell ref="H38:I38"/>
    <mergeCell ref="B39:C41"/>
    <mergeCell ref="D40:E40"/>
    <mergeCell ref="F40:G40"/>
    <mergeCell ref="H40:H41"/>
    <mergeCell ref="I40:I41"/>
    <mergeCell ref="Q38:R38"/>
    <mergeCell ref="K39:L41"/>
    <mergeCell ref="M40:N40"/>
    <mergeCell ref="O40:P40"/>
    <mergeCell ref="Q40:Q41"/>
    <mergeCell ref="R40:R41"/>
    <mergeCell ref="Z38:AA38"/>
    <mergeCell ref="T39:U41"/>
    <mergeCell ref="V40:W40"/>
    <mergeCell ref="X40:Y40"/>
    <mergeCell ref="Z40:Z41"/>
    <mergeCell ref="AA40:AA41"/>
    <mergeCell ref="AI38:AJ38"/>
    <mergeCell ref="AC39:AD41"/>
    <mergeCell ref="AE40:AF40"/>
    <mergeCell ref="AG40:AH40"/>
    <mergeCell ref="AI40:AI41"/>
    <mergeCell ref="AJ40:AJ41"/>
    <mergeCell ref="AR38:AS38"/>
    <mergeCell ref="AL39:AM41"/>
    <mergeCell ref="AN40:AO40"/>
    <mergeCell ref="AP40:AQ40"/>
    <mergeCell ref="AR40:AR41"/>
    <mergeCell ref="AS40:AS41"/>
    <mergeCell ref="BA38:BB38"/>
    <mergeCell ref="AU39:AV41"/>
    <mergeCell ref="AW40:AX40"/>
    <mergeCell ref="AY40:AZ40"/>
    <mergeCell ref="BA40:BA41"/>
    <mergeCell ref="BB40:BB41"/>
    <mergeCell ref="BA2:BB2"/>
    <mergeCell ref="AU3:AV5"/>
    <mergeCell ref="AW4:AX4"/>
    <mergeCell ref="AY4:AZ4"/>
    <mergeCell ref="BA4:BA5"/>
    <mergeCell ref="BB4:BB5"/>
    <mergeCell ref="AR2:AS2"/>
    <mergeCell ref="AL3:AM5"/>
    <mergeCell ref="AN4:AO4"/>
    <mergeCell ref="AP4:AQ4"/>
    <mergeCell ref="AR4:AR5"/>
    <mergeCell ref="AS4:AS5"/>
    <mergeCell ref="AI2:AJ2"/>
    <mergeCell ref="AC3:AD5"/>
    <mergeCell ref="AE4:AF4"/>
    <mergeCell ref="AG4:AH4"/>
    <mergeCell ref="AI4:AI5"/>
    <mergeCell ref="AJ4:AJ5"/>
    <mergeCell ref="H2:I2"/>
    <mergeCell ref="Q2:R2"/>
    <mergeCell ref="Z2:AA2"/>
    <mergeCell ref="T3:U5"/>
    <mergeCell ref="V4:W4"/>
    <mergeCell ref="X4:Y4"/>
    <mergeCell ref="Z4:Z5"/>
    <mergeCell ref="AA4:AA5"/>
    <mergeCell ref="M4:N4"/>
    <mergeCell ref="O4:P4"/>
    <mergeCell ref="Q4:Q5"/>
    <mergeCell ref="R4:R5"/>
    <mergeCell ref="K3:L5"/>
    <mergeCell ref="D4:E4"/>
    <mergeCell ref="F4:G4"/>
    <mergeCell ref="H4:H5"/>
    <mergeCell ref="I4:I5"/>
    <mergeCell ref="B3:C5"/>
  </mergeCells>
  <phoneticPr fontId="15" type="noConversion"/>
  <conditionalFormatting sqref="F6:F36 X6:X36 AG6:AG35 AP6:AP36 AY6:AY35 F42:F72 O42:O72 X42:X71 AG42:AG72 AP42:AP71 AY42:AY72 O6:O34">
    <cfRule type="top10" dxfId="53" priority="40" rank="25"/>
    <cfRule type="top10" dxfId="52" priority="39" bottom="1" rank="25"/>
  </conditionalFormatting>
  <conditionalFormatting sqref="H3:I3">
    <cfRule type="cellIs" dxfId="51" priority="38" operator="greaterThan">
      <formula>0.001</formula>
    </cfRule>
    <cfRule type="cellIs" dxfId="50" priority="37" operator="lessThan">
      <formula>-0.001</formula>
    </cfRule>
  </conditionalFormatting>
  <conditionalFormatting sqref="H39:I39">
    <cfRule type="cellIs" dxfId="49" priority="5" operator="lessThan">
      <formula>-0.001</formula>
    </cfRule>
    <cfRule type="cellIs" dxfId="48" priority="6" operator="greaterThan">
      <formula>0.001</formula>
    </cfRule>
  </conditionalFormatting>
  <conditionalFormatting sqref="P35:P36">
    <cfRule type="top10" dxfId="47" priority="54" rank="25"/>
    <cfRule type="top10" dxfId="46" priority="53" bottom="1" rank="25"/>
  </conditionalFormatting>
  <conditionalFormatting sqref="Q3:R3">
    <cfRule type="cellIs" dxfId="45" priority="36" operator="greaterThan">
      <formula>0.001</formula>
    </cfRule>
    <cfRule type="cellIs" dxfId="44" priority="35" operator="lessThan">
      <formula>-0.001</formula>
    </cfRule>
  </conditionalFormatting>
  <conditionalFormatting sqref="Q6:R36">
    <cfRule type="top10" dxfId="43" priority="33" bottom="1" rank="25"/>
    <cfRule type="top10" dxfId="42" priority="34" rank="25"/>
  </conditionalFormatting>
  <conditionalFormatting sqref="Q39:R39">
    <cfRule type="cellIs" dxfId="41" priority="7" operator="lessThan">
      <formula>-0.001</formula>
    </cfRule>
    <cfRule type="cellIs" dxfId="40" priority="8" operator="greaterThan">
      <formula>0.001</formula>
    </cfRule>
  </conditionalFormatting>
  <conditionalFormatting sqref="Y72">
    <cfRule type="top10" dxfId="39" priority="47" bottom="1" rank="25"/>
    <cfRule type="top10" dxfId="38" priority="48" rank="25"/>
  </conditionalFormatting>
  <conditionalFormatting sqref="Z3:AA3">
    <cfRule type="cellIs" dxfId="37" priority="32" operator="greaterThan">
      <formula>0.001</formula>
    </cfRule>
    <cfRule type="cellIs" dxfId="36" priority="31" operator="lessThan">
      <formula>-0.001</formula>
    </cfRule>
  </conditionalFormatting>
  <conditionalFormatting sqref="Z6:AA36">
    <cfRule type="top10" dxfId="35" priority="30" rank="25"/>
    <cfRule type="top10" dxfId="34" priority="29" bottom="1" rank="25"/>
  </conditionalFormatting>
  <conditionalFormatting sqref="Z39:AA39">
    <cfRule type="cellIs" dxfId="33" priority="9" operator="lessThan">
      <formula>-0.001</formula>
    </cfRule>
    <cfRule type="cellIs" dxfId="32" priority="10" operator="greaterThan">
      <formula>0.001</formula>
    </cfRule>
  </conditionalFormatting>
  <conditionalFormatting sqref="Z42:AA72">
    <cfRule type="top10" dxfId="31" priority="3" bottom="1" rank="25"/>
    <cfRule type="top10" dxfId="30" priority="4" rank="25"/>
  </conditionalFormatting>
  <conditionalFormatting sqref="AH6:AH35 AZ6:AZ35 Y42:Y71 AQ42:AQ71 G6:I36 Y6:Y36 AQ6:AQ36 G42:I72 P42:R72 AH42:AJ72 AZ42:BB72 P6:P34">
    <cfRule type="top10" dxfId="29" priority="42" rank="25"/>
    <cfRule type="top10" dxfId="28" priority="41" bottom="1" rank="25"/>
  </conditionalFormatting>
  <conditionalFormatting sqref="AH36">
    <cfRule type="top10" dxfId="27" priority="52" rank="25"/>
    <cfRule type="top10" dxfId="26" priority="51" bottom="1" rank="25"/>
  </conditionalFormatting>
  <conditionalFormatting sqref="AI3:AJ3">
    <cfRule type="cellIs" dxfId="25" priority="27" operator="lessThan">
      <formula>-0.001</formula>
    </cfRule>
    <cfRule type="cellIs" dxfId="24" priority="28" operator="greaterThan">
      <formula>0.001</formula>
    </cfRule>
  </conditionalFormatting>
  <conditionalFormatting sqref="AI6:AJ36">
    <cfRule type="top10" dxfId="23" priority="26" rank="25"/>
    <cfRule type="top10" dxfId="22" priority="25" bottom="1" rank="25"/>
  </conditionalFormatting>
  <conditionalFormatting sqref="AI39:AJ39">
    <cfRule type="cellIs" dxfId="21" priority="12" operator="greaterThan">
      <formula>0.001</formula>
    </cfRule>
    <cfRule type="cellIs" dxfId="20" priority="11" operator="lessThan">
      <formula>-0.001</formula>
    </cfRule>
  </conditionalFormatting>
  <conditionalFormatting sqref="AQ72">
    <cfRule type="top10" dxfId="19" priority="45" bottom="1" rank="25"/>
    <cfRule type="top10" dxfId="18" priority="46" rank="25"/>
  </conditionalFormatting>
  <conditionalFormatting sqref="AR3:AS3">
    <cfRule type="cellIs" dxfId="17" priority="24" operator="greaterThan">
      <formula>0.001</formula>
    </cfRule>
    <cfRule type="cellIs" dxfId="16" priority="23" operator="lessThan">
      <formula>-0.001</formula>
    </cfRule>
  </conditionalFormatting>
  <conditionalFormatting sqref="AR6:AS36">
    <cfRule type="top10" dxfId="15" priority="21" bottom="1" rank="25"/>
    <cfRule type="top10" dxfId="14" priority="22" rank="25"/>
  </conditionalFormatting>
  <conditionalFormatting sqref="AR39:AS39">
    <cfRule type="cellIs" dxfId="13" priority="14" operator="greaterThan">
      <formula>0.001</formula>
    </cfRule>
    <cfRule type="cellIs" dxfId="12" priority="13" operator="lessThan">
      <formula>-0.001</formula>
    </cfRule>
  </conditionalFormatting>
  <conditionalFormatting sqref="AR42:AS72">
    <cfRule type="top10" dxfId="11" priority="1" bottom="1" rank="25"/>
    <cfRule type="top10" dxfId="10" priority="2" rank="25"/>
  </conditionalFormatting>
  <conditionalFormatting sqref="AZ36">
    <cfRule type="top10" dxfId="9" priority="49" bottom="1" rank="25"/>
    <cfRule type="top10" dxfId="8" priority="50" rank="25"/>
  </conditionalFormatting>
  <conditionalFormatting sqref="BA3:BB3">
    <cfRule type="cellIs" dxfId="7" priority="20" operator="greaterThan">
      <formula>0.001</formula>
    </cfRule>
    <cfRule type="cellIs" dxfId="6" priority="19" operator="lessThan">
      <formula>-0.001</formula>
    </cfRule>
  </conditionalFormatting>
  <conditionalFormatting sqref="BA6:BB36">
    <cfRule type="top10" dxfId="5" priority="18" rank="25"/>
    <cfRule type="top10" dxfId="4" priority="17" bottom="1" rank="25"/>
  </conditionalFormatting>
  <conditionalFormatting sqref="BA39:BB39">
    <cfRule type="cellIs" dxfId="3" priority="16" operator="greaterThan">
      <formula>0.001</formula>
    </cfRule>
    <cfRule type="cellIs" dxfId="2" priority="15" operator="lessThan">
      <formula>-0.001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F1F0-6BCD-4191-BF59-9071C531955D}">
  <dimension ref="B1:AC1003"/>
  <sheetViews>
    <sheetView showGridLines="0" zoomScale="80" zoomScaleNormal="80" workbookViewId="0">
      <pane ySplit="4" topLeftCell="A5" activePane="bottomLeft" state="frozen"/>
      <selection pane="bottomLeft" activeCell="T3" sqref="T3"/>
    </sheetView>
  </sheetViews>
  <sheetFormatPr defaultRowHeight="14.4" x14ac:dyDescent="0.3"/>
  <cols>
    <col min="3" max="3" width="10.5546875" bestFit="1" customWidth="1"/>
    <col min="5" max="5" width="27.6640625" bestFit="1" customWidth="1"/>
    <col min="6" max="6" width="16.33203125" bestFit="1" customWidth="1"/>
    <col min="7" max="7" width="13.88671875" bestFit="1" customWidth="1"/>
    <col min="8" max="8" width="13.44140625" bestFit="1" customWidth="1"/>
    <col min="9" max="9" width="6" bestFit="1" customWidth="1"/>
    <col min="10" max="10" width="12.44140625" bestFit="1" customWidth="1"/>
    <col min="11" max="11" width="9.44140625" bestFit="1" customWidth="1"/>
    <col min="12" max="12" width="12.44140625" bestFit="1" customWidth="1"/>
    <col min="13" max="13" width="10.6640625" bestFit="1" customWidth="1"/>
    <col min="14" max="14" width="10.109375" bestFit="1" customWidth="1"/>
    <col min="15" max="15" width="9.33203125" bestFit="1" customWidth="1"/>
    <col min="16" max="16" width="11.6640625" bestFit="1" customWidth="1"/>
    <col min="17" max="18" width="11.6640625" customWidth="1"/>
    <col min="19" max="19" width="9.33203125" bestFit="1" customWidth="1"/>
    <col min="20" max="20" width="13.88671875" bestFit="1" customWidth="1"/>
    <col min="21" max="21" width="11" bestFit="1" customWidth="1"/>
    <col min="29" max="29" width="9.109375" hidden="1" customWidth="1"/>
  </cols>
  <sheetData>
    <row r="1" spans="2:29" ht="15" thickBot="1" x14ac:dyDescent="0.35"/>
    <row r="2" spans="2:29" ht="72" customHeight="1" thickBot="1" x14ac:dyDescent="0.35">
      <c r="B2" s="199" t="s">
        <v>89</v>
      </c>
      <c r="C2" s="200"/>
      <c r="D2" s="200"/>
      <c r="E2" s="200"/>
      <c r="F2" s="200"/>
      <c r="G2" s="200"/>
      <c r="H2" s="200"/>
      <c r="I2" s="200"/>
      <c r="J2" s="200"/>
      <c r="K2" s="200"/>
      <c r="L2" s="200"/>
      <c r="M2" s="200"/>
      <c r="N2" s="200"/>
      <c r="O2" s="200"/>
      <c r="P2" s="200"/>
      <c r="Q2" s="200"/>
      <c r="R2" s="200"/>
      <c r="S2" s="200"/>
      <c r="T2" s="200"/>
      <c r="U2" s="201"/>
    </row>
    <row r="3" spans="2:29" ht="15.6" x14ac:dyDescent="0.3">
      <c r="B3" s="202" t="s">
        <v>16</v>
      </c>
      <c r="C3" s="204" t="s">
        <v>0</v>
      </c>
      <c r="D3" s="204" t="s">
        <v>1</v>
      </c>
      <c r="E3" s="204" t="s">
        <v>2</v>
      </c>
      <c r="F3" s="204" t="s">
        <v>13</v>
      </c>
      <c r="G3" s="204" t="s">
        <v>3</v>
      </c>
      <c r="H3" s="204" t="s">
        <v>17</v>
      </c>
      <c r="I3" s="35">
        <f t="shared" ref="I3:T3" si="0">SUM(I5:I1039)</f>
        <v>24</v>
      </c>
      <c r="J3" s="36">
        <f t="shared" si="0"/>
        <v>364.99</v>
      </c>
      <c r="K3" s="36">
        <f t="shared" si="0"/>
        <v>15</v>
      </c>
      <c r="L3" s="36">
        <f t="shared" si="0"/>
        <v>379.99</v>
      </c>
      <c r="M3" s="37">
        <f t="shared" si="0"/>
        <v>217.45999999999998</v>
      </c>
      <c r="N3" s="37">
        <f t="shared" si="0"/>
        <v>44.46</v>
      </c>
      <c r="O3" s="37">
        <f t="shared" si="0"/>
        <v>0</v>
      </c>
      <c r="P3" s="37">
        <f t="shared" si="0"/>
        <v>0</v>
      </c>
      <c r="Q3" s="152">
        <f>SUM(N3:P3)</f>
        <v>44.46</v>
      </c>
      <c r="R3" s="208" t="s">
        <v>105</v>
      </c>
      <c r="S3" s="37">
        <f t="shared" si="0"/>
        <v>24.18</v>
      </c>
      <c r="T3" s="37">
        <f t="shared" si="0"/>
        <v>-9.18</v>
      </c>
      <c r="U3" s="206" t="s">
        <v>11</v>
      </c>
    </row>
    <row r="4" spans="2:29" ht="15" thickBot="1" x14ac:dyDescent="0.35">
      <c r="B4" s="203"/>
      <c r="C4" s="205"/>
      <c r="D4" s="205"/>
      <c r="E4" s="205"/>
      <c r="F4" s="205"/>
      <c r="G4" s="205"/>
      <c r="H4" s="205"/>
      <c r="I4" s="38" t="s">
        <v>4</v>
      </c>
      <c r="J4" s="38" t="s">
        <v>5</v>
      </c>
      <c r="K4" s="38" t="s">
        <v>6</v>
      </c>
      <c r="L4" s="38" t="s">
        <v>12</v>
      </c>
      <c r="M4" s="38" t="s">
        <v>7</v>
      </c>
      <c r="N4" s="38" t="s">
        <v>8</v>
      </c>
      <c r="O4" s="38" t="s">
        <v>14</v>
      </c>
      <c r="P4" s="38" t="s">
        <v>9</v>
      </c>
      <c r="Q4" s="134" t="s">
        <v>12</v>
      </c>
      <c r="R4" s="209"/>
      <c r="S4" s="38" t="s">
        <v>10</v>
      </c>
      <c r="T4" s="38" t="s">
        <v>104</v>
      </c>
      <c r="U4" s="207"/>
    </row>
    <row r="5" spans="2:29" ht="15" customHeight="1" x14ac:dyDescent="0.3">
      <c r="B5" s="26">
        <v>1</v>
      </c>
      <c r="C5" s="27">
        <v>45292</v>
      </c>
      <c r="D5" s="26">
        <v>2024</v>
      </c>
      <c r="E5" s="16" t="s">
        <v>25</v>
      </c>
      <c r="F5" s="28" t="s">
        <v>86</v>
      </c>
      <c r="G5" s="29" t="s">
        <v>27</v>
      </c>
      <c r="H5" s="30" t="s">
        <v>35</v>
      </c>
      <c r="I5" s="30">
        <v>1</v>
      </c>
      <c r="J5" s="31">
        <v>30</v>
      </c>
      <c r="K5" s="31">
        <v>5</v>
      </c>
      <c r="L5" s="32">
        <f>SUM(J5+K5)</f>
        <v>35</v>
      </c>
      <c r="M5" s="33">
        <f>SUMIFS('Card Costs + Results'!$F$5:$F$250,'Card Costs + Results'!$B$5:$B$250,$D5,'Card Costs + Results'!$C$5:$C$250,$E5)*I5</f>
        <v>10</v>
      </c>
      <c r="N5" s="150">
        <v>3</v>
      </c>
      <c r="O5" s="150">
        <v>0</v>
      </c>
      <c r="P5" s="150">
        <v>0</v>
      </c>
      <c r="Q5" s="150">
        <f>SUM(N5:P5)</f>
        <v>3</v>
      </c>
      <c r="R5" s="154">
        <f>SUM(J5-M5-Q5)</f>
        <v>17</v>
      </c>
      <c r="S5" s="32">
        <v>4.5</v>
      </c>
      <c r="T5" s="34">
        <f t="shared" ref="T5:T68" si="1">SUM(K5-S5)</f>
        <v>0.5</v>
      </c>
      <c r="U5" s="32">
        <f>R5+T5</f>
        <v>17.5</v>
      </c>
      <c r="W5" s="41"/>
      <c r="X5" s="41"/>
      <c r="Y5" s="41"/>
      <c r="Z5" s="41"/>
      <c r="AA5" s="41"/>
      <c r="AB5" s="41"/>
    </row>
    <row r="6" spans="2:29" ht="15" customHeight="1" x14ac:dyDescent="0.3">
      <c r="B6" s="2">
        <v>2</v>
      </c>
      <c r="C6" s="1">
        <v>45295</v>
      </c>
      <c r="D6" s="2">
        <v>1982</v>
      </c>
      <c r="E6" s="3" t="s">
        <v>90</v>
      </c>
      <c r="F6" s="13" t="s">
        <v>87</v>
      </c>
      <c r="G6" s="4" t="s">
        <v>78</v>
      </c>
      <c r="H6" s="14" t="s">
        <v>80</v>
      </c>
      <c r="I6" s="2">
        <v>4</v>
      </c>
      <c r="J6" s="5">
        <v>100</v>
      </c>
      <c r="K6" s="5">
        <v>5</v>
      </c>
      <c r="L6" s="6">
        <f t="shared" ref="L6:L69" si="2">SUM(J6+K6)</f>
        <v>105</v>
      </c>
      <c r="M6" s="15">
        <f>SUMIFS('Card Costs + Results'!$F$5:$F$250,'Card Costs + Results'!$B$5:$B$250,$D6,'Card Costs + Results'!$C$5:$C$250,$E6)*I6</f>
        <v>100</v>
      </c>
      <c r="N6" s="150">
        <v>10</v>
      </c>
      <c r="O6" s="150">
        <v>0</v>
      </c>
      <c r="P6" s="150">
        <v>0</v>
      </c>
      <c r="Q6" s="151">
        <f t="shared" ref="Q6:Q69" si="3">SUM(N6:P6)</f>
        <v>10</v>
      </c>
      <c r="R6" s="153">
        <f t="shared" ref="R6:R69" si="4">SUM(J6-M6-Q6)</f>
        <v>-10</v>
      </c>
      <c r="S6" s="6">
        <v>4.5</v>
      </c>
      <c r="T6" s="7">
        <f t="shared" si="1"/>
        <v>0.5</v>
      </c>
      <c r="U6" s="6">
        <f t="shared" ref="U6:U69" si="5">R6+T6</f>
        <v>-9.5</v>
      </c>
      <c r="W6" s="41"/>
      <c r="X6" s="41"/>
      <c r="Y6" s="41"/>
      <c r="Z6" s="41"/>
      <c r="AA6" s="41"/>
      <c r="AB6" s="41"/>
    </row>
    <row r="7" spans="2:29" ht="15" customHeight="1" x14ac:dyDescent="0.3">
      <c r="B7" s="2">
        <v>3</v>
      </c>
      <c r="C7" s="1">
        <v>45352</v>
      </c>
      <c r="D7" s="2">
        <v>2024</v>
      </c>
      <c r="E7" s="3" t="s">
        <v>15</v>
      </c>
      <c r="F7" s="13" t="s">
        <v>91</v>
      </c>
      <c r="G7" s="4" t="s">
        <v>78</v>
      </c>
      <c r="H7" s="14" t="s">
        <v>46</v>
      </c>
      <c r="I7" s="2">
        <v>1</v>
      </c>
      <c r="J7" s="5">
        <v>25</v>
      </c>
      <c r="K7" s="5">
        <v>5</v>
      </c>
      <c r="L7" s="6">
        <f t="shared" si="2"/>
        <v>30</v>
      </c>
      <c r="M7" s="15">
        <f>SUMIFS('Card Costs + Results'!$F$5:$F$250,'Card Costs + Results'!$B$5:$B$250,$D7,'Card Costs + Results'!$C$5:$C$250,$E7)*I7</f>
        <v>0.25</v>
      </c>
      <c r="N7" s="150">
        <v>2.5</v>
      </c>
      <c r="O7" s="150">
        <v>0</v>
      </c>
      <c r="P7" s="150">
        <v>0</v>
      </c>
      <c r="Q7" s="151">
        <f t="shared" si="3"/>
        <v>2.5</v>
      </c>
      <c r="R7" s="153">
        <f t="shared" si="4"/>
        <v>22.25</v>
      </c>
      <c r="S7" s="6">
        <v>4.5</v>
      </c>
      <c r="T7" s="7">
        <f t="shared" si="1"/>
        <v>0.5</v>
      </c>
      <c r="U7" s="6">
        <f t="shared" si="5"/>
        <v>22.75</v>
      </c>
      <c r="W7" s="41"/>
      <c r="X7" s="41"/>
      <c r="Y7" s="41"/>
      <c r="Z7" s="41"/>
      <c r="AA7" s="41"/>
      <c r="AB7" s="41"/>
      <c r="AC7" t="s">
        <v>30</v>
      </c>
    </row>
    <row r="8" spans="2:29" ht="15" customHeight="1" x14ac:dyDescent="0.3">
      <c r="B8" s="2">
        <v>4</v>
      </c>
      <c r="C8" s="1">
        <v>45306</v>
      </c>
      <c r="D8" s="2">
        <v>2023</v>
      </c>
      <c r="E8" s="3" t="s">
        <v>103</v>
      </c>
      <c r="F8" s="13"/>
      <c r="G8" s="4"/>
      <c r="H8" s="14" t="s">
        <v>46</v>
      </c>
      <c r="I8" s="2">
        <v>18</v>
      </c>
      <c r="J8" s="5">
        <v>209.99</v>
      </c>
      <c r="K8" s="5">
        <v>0</v>
      </c>
      <c r="L8" s="6">
        <f t="shared" si="2"/>
        <v>209.99</v>
      </c>
      <c r="M8" s="15">
        <f>SUMIFS('Card Costs + Results'!$F$5:$F$250,'Card Costs + Results'!$B$5:$B$250,$D8,'Card Costs + Results'!$C$5:$C$250,$E8)*I8</f>
        <v>107.21</v>
      </c>
      <c r="N8" s="150">
        <v>28.96</v>
      </c>
      <c r="O8" s="150">
        <v>0</v>
      </c>
      <c r="P8" s="150">
        <v>0</v>
      </c>
      <c r="Q8" s="151">
        <f t="shared" si="3"/>
        <v>28.96</v>
      </c>
      <c r="R8" s="153">
        <f t="shared" si="4"/>
        <v>73.820000000000022</v>
      </c>
      <c r="S8" s="6">
        <v>10.68</v>
      </c>
      <c r="T8" s="7">
        <f t="shared" si="1"/>
        <v>-10.68</v>
      </c>
      <c r="U8" s="6">
        <f t="shared" si="5"/>
        <v>63.140000000000022</v>
      </c>
      <c r="W8" s="41"/>
      <c r="X8" s="41"/>
      <c r="Y8" s="41"/>
      <c r="Z8" s="41"/>
      <c r="AA8" s="41"/>
      <c r="AB8" s="41"/>
      <c r="AC8" t="s">
        <v>31</v>
      </c>
    </row>
    <row r="9" spans="2:29" ht="15" customHeight="1" x14ac:dyDescent="0.3">
      <c r="B9" s="2">
        <v>5</v>
      </c>
      <c r="C9" s="1"/>
      <c r="D9" s="2"/>
      <c r="E9" s="3"/>
      <c r="F9" s="13"/>
      <c r="G9" s="4"/>
      <c r="H9" s="14"/>
      <c r="I9" s="2"/>
      <c r="J9" s="5"/>
      <c r="K9" s="5"/>
      <c r="L9" s="6">
        <f t="shared" si="2"/>
        <v>0</v>
      </c>
      <c r="M9" s="15">
        <f>SUMIFS('Card Costs + Results'!$F$5:$F$250,'Card Costs + Results'!$B$5:$B$250,$D9,'Card Costs + Results'!$C$5:$C$250,$E9)*I9</f>
        <v>0</v>
      </c>
      <c r="N9" s="150">
        <v>0</v>
      </c>
      <c r="O9" s="150">
        <v>0</v>
      </c>
      <c r="P9" s="150">
        <v>0</v>
      </c>
      <c r="Q9" s="151">
        <f t="shared" si="3"/>
        <v>0</v>
      </c>
      <c r="R9" s="153">
        <f t="shared" si="4"/>
        <v>0</v>
      </c>
      <c r="S9" s="6"/>
      <c r="T9" s="7">
        <f t="shared" si="1"/>
        <v>0</v>
      </c>
      <c r="U9" s="6">
        <f t="shared" si="5"/>
        <v>0</v>
      </c>
      <c r="W9" s="41"/>
      <c r="X9" s="41"/>
      <c r="Y9" s="41"/>
      <c r="Z9" s="41"/>
      <c r="AA9" s="41"/>
      <c r="AB9" s="41"/>
      <c r="AC9" t="s">
        <v>32</v>
      </c>
    </row>
    <row r="10" spans="2:29" ht="15" customHeight="1" x14ac:dyDescent="0.3">
      <c r="B10" s="2">
        <v>6</v>
      </c>
      <c r="C10" s="1"/>
      <c r="D10" s="2"/>
      <c r="E10" s="3"/>
      <c r="F10" s="13"/>
      <c r="G10" s="4"/>
      <c r="H10" s="14"/>
      <c r="I10" s="2"/>
      <c r="J10" s="5"/>
      <c r="K10" s="5"/>
      <c r="L10" s="6">
        <f t="shared" si="2"/>
        <v>0</v>
      </c>
      <c r="M10" s="15">
        <f>SUMIFS('Card Costs + Results'!$F$5:$F$250,'Card Costs + Results'!$B$5:$B$250,$D10,'Card Costs + Results'!$C$5:$C$250,$E10)*I10</f>
        <v>0</v>
      </c>
      <c r="N10" s="150">
        <v>0</v>
      </c>
      <c r="O10" s="150">
        <v>0</v>
      </c>
      <c r="P10" s="150">
        <v>0</v>
      </c>
      <c r="Q10" s="151">
        <f t="shared" si="3"/>
        <v>0</v>
      </c>
      <c r="R10" s="153">
        <f t="shared" si="4"/>
        <v>0</v>
      </c>
      <c r="S10" s="6"/>
      <c r="T10" s="7">
        <f t="shared" si="1"/>
        <v>0</v>
      </c>
      <c r="U10" s="6">
        <f t="shared" si="5"/>
        <v>0</v>
      </c>
      <c r="W10" s="41"/>
      <c r="X10" s="41"/>
      <c r="Y10" s="41"/>
      <c r="Z10" s="41"/>
      <c r="AA10" s="41"/>
      <c r="AB10" s="41"/>
      <c r="AC10" t="s">
        <v>33</v>
      </c>
    </row>
    <row r="11" spans="2:29" ht="15" customHeight="1" x14ac:dyDescent="0.3">
      <c r="B11" s="2">
        <v>7</v>
      </c>
      <c r="C11" s="1"/>
      <c r="D11" s="2"/>
      <c r="E11" s="3"/>
      <c r="F11" s="13"/>
      <c r="G11" s="4"/>
      <c r="H11" s="14"/>
      <c r="I11" s="2"/>
      <c r="J11" s="5"/>
      <c r="K11" s="5"/>
      <c r="L11" s="6">
        <f t="shared" si="2"/>
        <v>0</v>
      </c>
      <c r="M11" s="15">
        <f>SUMIFS('Card Costs + Results'!$F$5:$F$250,'Card Costs + Results'!$B$5:$B$250,$D11,'Card Costs + Results'!$C$5:$C$250,$E11)*I11</f>
        <v>0</v>
      </c>
      <c r="N11" s="150">
        <v>0</v>
      </c>
      <c r="O11" s="150">
        <v>0</v>
      </c>
      <c r="P11" s="150">
        <v>0</v>
      </c>
      <c r="Q11" s="151">
        <f t="shared" si="3"/>
        <v>0</v>
      </c>
      <c r="R11" s="153">
        <f t="shared" si="4"/>
        <v>0</v>
      </c>
      <c r="S11" s="6"/>
      <c r="T11" s="7">
        <f t="shared" si="1"/>
        <v>0</v>
      </c>
      <c r="U11" s="6">
        <f t="shared" si="5"/>
        <v>0</v>
      </c>
      <c r="W11" s="41"/>
      <c r="X11" s="41"/>
      <c r="Y11" s="41"/>
      <c r="Z11" s="41"/>
      <c r="AA11" s="41"/>
      <c r="AB11" s="41"/>
      <c r="AC11" t="s">
        <v>34</v>
      </c>
    </row>
    <row r="12" spans="2:29" ht="15" customHeight="1" x14ac:dyDescent="0.3">
      <c r="B12" s="2">
        <v>8</v>
      </c>
      <c r="C12" s="1"/>
      <c r="D12" s="2"/>
      <c r="E12" s="3"/>
      <c r="F12" s="13"/>
      <c r="G12" s="4"/>
      <c r="H12" s="14"/>
      <c r="I12" s="2"/>
      <c r="J12" s="5"/>
      <c r="K12" s="5"/>
      <c r="L12" s="6">
        <f t="shared" si="2"/>
        <v>0</v>
      </c>
      <c r="M12" s="15">
        <f>SUMIFS('Card Costs + Results'!$F$5:$F$250,'Card Costs + Results'!$B$5:$B$250,$D12,'Card Costs + Results'!$C$5:$C$250,$E12)*I12</f>
        <v>0</v>
      </c>
      <c r="N12" s="150">
        <v>0</v>
      </c>
      <c r="O12" s="150">
        <v>0</v>
      </c>
      <c r="P12" s="150">
        <v>0</v>
      </c>
      <c r="Q12" s="151">
        <f t="shared" si="3"/>
        <v>0</v>
      </c>
      <c r="R12" s="153">
        <f t="shared" si="4"/>
        <v>0</v>
      </c>
      <c r="S12" s="6"/>
      <c r="T12" s="7">
        <f t="shared" si="1"/>
        <v>0</v>
      </c>
      <c r="U12" s="6">
        <f t="shared" si="5"/>
        <v>0</v>
      </c>
      <c r="W12" s="41"/>
      <c r="X12" s="41"/>
      <c r="Y12" s="41"/>
      <c r="Z12" s="41"/>
      <c r="AA12" s="41"/>
      <c r="AB12" s="41"/>
      <c r="AC12" t="s">
        <v>35</v>
      </c>
    </row>
    <row r="13" spans="2:29" ht="15" customHeight="1" x14ac:dyDescent="0.3">
      <c r="B13" s="2">
        <v>9</v>
      </c>
      <c r="C13" s="1"/>
      <c r="D13" s="2"/>
      <c r="E13" s="3"/>
      <c r="F13" s="13"/>
      <c r="G13" s="4"/>
      <c r="H13" s="14"/>
      <c r="I13" s="2"/>
      <c r="J13" s="5"/>
      <c r="K13" s="5"/>
      <c r="L13" s="6">
        <f t="shared" si="2"/>
        <v>0</v>
      </c>
      <c r="M13" s="15">
        <f>SUMIFS('Card Costs + Results'!$F$5:$F$250,'Card Costs + Results'!$B$5:$B$250,$D13,'Card Costs + Results'!$C$5:$C$250,$E13)*I13</f>
        <v>0</v>
      </c>
      <c r="N13" s="150">
        <v>0</v>
      </c>
      <c r="O13" s="150">
        <v>0</v>
      </c>
      <c r="P13" s="150">
        <v>0</v>
      </c>
      <c r="Q13" s="151">
        <f t="shared" si="3"/>
        <v>0</v>
      </c>
      <c r="R13" s="153">
        <f t="shared" si="4"/>
        <v>0</v>
      </c>
      <c r="S13" s="6"/>
      <c r="T13" s="7">
        <f t="shared" si="1"/>
        <v>0</v>
      </c>
      <c r="U13" s="6">
        <f t="shared" si="5"/>
        <v>0</v>
      </c>
      <c r="W13" s="41"/>
      <c r="X13" s="41"/>
      <c r="Y13" s="41"/>
      <c r="Z13" s="41"/>
      <c r="AA13" s="41"/>
      <c r="AB13" s="41"/>
      <c r="AC13" t="s">
        <v>80</v>
      </c>
    </row>
    <row r="14" spans="2:29" ht="15" customHeight="1" x14ac:dyDescent="0.3">
      <c r="B14" s="2">
        <v>10</v>
      </c>
      <c r="C14" s="1"/>
      <c r="D14" s="2"/>
      <c r="E14" s="3"/>
      <c r="F14" s="13"/>
      <c r="G14" s="4"/>
      <c r="H14" s="14"/>
      <c r="I14" s="2"/>
      <c r="J14" s="5"/>
      <c r="K14" s="5"/>
      <c r="L14" s="6">
        <f t="shared" si="2"/>
        <v>0</v>
      </c>
      <c r="M14" s="15">
        <f>SUMIFS('Card Costs + Results'!$F$5:$F$250,'Card Costs + Results'!$B$5:$B$250,$D14,'Card Costs + Results'!$C$5:$C$250,$E14)*I14</f>
        <v>0</v>
      </c>
      <c r="N14" s="150">
        <v>0</v>
      </c>
      <c r="O14" s="150">
        <v>0</v>
      </c>
      <c r="P14" s="150">
        <v>0</v>
      </c>
      <c r="Q14" s="151">
        <f t="shared" si="3"/>
        <v>0</v>
      </c>
      <c r="R14" s="153">
        <f t="shared" si="4"/>
        <v>0</v>
      </c>
      <c r="S14" s="6"/>
      <c r="T14" s="7">
        <f t="shared" si="1"/>
        <v>0</v>
      </c>
      <c r="U14" s="6">
        <f t="shared" si="5"/>
        <v>0</v>
      </c>
      <c r="W14" s="41"/>
      <c r="X14" s="41"/>
      <c r="Y14" s="41"/>
      <c r="Z14" s="41"/>
      <c r="AA14" s="41"/>
      <c r="AB14" s="41"/>
    </row>
    <row r="15" spans="2:29" ht="15" customHeight="1" x14ac:dyDescent="0.3">
      <c r="B15" s="2">
        <v>11</v>
      </c>
      <c r="C15" s="1"/>
      <c r="D15" s="2"/>
      <c r="E15" s="3"/>
      <c r="F15" s="13"/>
      <c r="G15" s="4"/>
      <c r="H15" s="14"/>
      <c r="I15" s="2"/>
      <c r="J15" s="5"/>
      <c r="K15" s="5"/>
      <c r="L15" s="6">
        <f t="shared" si="2"/>
        <v>0</v>
      </c>
      <c r="M15" s="15">
        <f>SUMIFS('Card Costs + Results'!$F$5:$F$250,'Card Costs + Results'!$B$5:$B$250,$D15,'Card Costs + Results'!$C$5:$C$250,$E15)*I15</f>
        <v>0</v>
      </c>
      <c r="N15" s="150">
        <v>0</v>
      </c>
      <c r="O15" s="150">
        <v>0</v>
      </c>
      <c r="P15" s="150">
        <v>0</v>
      </c>
      <c r="Q15" s="151">
        <f t="shared" si="3"/>
        <v>0</v>
      </c>
      <c r="R15" s="153">
        <f t="shared" si="4"/>
        <v>0</v>
      </c>
      <c r="S15" s="6"/>
      <c r="T15" s="7">
        <f t="shared" si="1"/>
        <v>0</v>
      </c>
      <c r="U15" s="6">
        <f t="shared" si="5"/>
        <v>0</v>
      </c>
      <c r="W15" s="41"/>
      <c r="X15" s="41"/>
      <c r="Y15" s="41"/>
      <c r="Z15" s="41"/>
      <c r="AA15" s="41"/>
      <c r="AB15" s="41"/>
    </row>
    <row r="16" spans="2:29" ht="15" customHeight="1" x14ac:dyDescent="0.3">
      <c r="B16" s="2">
        <v>12</v>
      </c>
      <c r="C16" s="1"/>
      <c r="D16" s="2"/>
      <c r="E16" s="3"/>
      <c r="F16" s="13"/>
      <c r="G16" s="4"/>
      <c r="H16" s="14"/>
      <c r="I16" s="2"/>
      <c r="J16" s="5"/>
      <c r="K16" s="5"/>
      <c r="L16" s="6">
        <f t="shared" si="2"/>
        <v>0</v>
      </c>
      <c r="M16" s="15">
        <f>SUMIFS('Card Costs + Results'!$F$5:$F$250,'Card Costs + Results'!$B$5:$B$250,$D16,'Card Costs + Results'!$C$5:$C$250,$E16)*I16</f>
        <v>0</v>
      </c>
      <c r="N16" s="150">
        <v>0</v>
      </c>
      <c r="O16" s="150">
        <v>0</v>
      </c>
      <c r="P16" s="150">
        <v>0</v>
      </c>
      <c r="Q16" s="151">
        <f t="shared" si="3"/>
        <v>0</v>
      </c>
      <c r="R16" s="153">
        <f t="shared" si="4"/>
        <v>0</v>
      </c>
      <c r="S16" s="6"/>
      <c r="T16" s="7">
        <f t="shared" si="1"/>
        <v>0</v>
      </c>
      <c r="U16" s="6">
        <f t="shared" si="5"/>
        <v>0</v>
      </c>
      <c r="W16" s="41"/>
      <c r="X16" s="41"/>
      <c r="Y16" s="41"/>
      <c r="Z16" s="41"/>
      <c r="AA16" s="41"/>
      <c r="AB16" s="41"/>
    </row>
    <row r="17" spans="2:28" ht="15" customHeight="1" x14ac:dyDescent="0.3">
      <c r="B17" s="2">
        <v>13</v>
      </c>
      <c r="C17" s="1"/>
      <c r="D17" s="2"/>
      <c r="E17" s="3"/>
      <c r="F17" s="13"/>
      <c r="G17" s="4"/>
      <c r="H17" s="14"/>
      <c r="I17" s="2"/>
      <c r="J17" s="5"/>
      <c r="K17" s="5"/>
      <c r="L17" s="6">
        <f t="shared" si="2"/>
        <v>0</v>
      </c>
      <c r="M17" s="15">
        <f>SUMIFS('Card Costs + Results'!$F$5:$F$250,'Card Costs + Results'!$B$5:$B$250,$D17,'Card Costs + Results'!$C$5:$C$250,$E17)*I17</f>
        <v>0</v>
      </c>
      <c r="N17" s="150">
        <v>0</v>
      </c>
      <c r="O17" s="150">
        <v>0</v>
      </c>
      <c r="P17" s="150">
        <v>0</v>
      </c>
      <c r="Q17" s="151">
        <f t="shared" si="3"/>
        <v>0</v>
      </c>
      <c r="R17" s="153">
        <f t="shared" si="4"/>
        <v>0</v>
      </c>
      <c r="S17" s="6"/>
      <c r="T17" s="7">
        <f t="shared" si="1"/>
        <v>0</v>
      </c>
      <c r="U17" s="6">
        <f t="shared" si="5"/>
        <v>0</v>
      </c>
      <c r="W17" s="41"/>
      <c r="X17" s="41"/>
      <c r="Y17" s="41"/>
      <c r="Z17" s="41"/>
      <c r="AA17" s="41"/>
      <c r="AB17" s="41"/>
    </row>
    <row r="18" spans="2:28" ht="15" customHeight="1" x14ac:dyDescent="0.3">
      <c r="B18" s="2">
        <v>14</v>
      </c>
      <c r="C18" s="1"/>
      <c r="D18" s="2"/>
      <c r="E18" s="3"/>
      <c r="F18" s="13"/>
      <c r="G18" s="4"/>
      <c r="H18" s="14"/>
      <c r="I18" s="2"/>
      <c r="J18" s="5"/>
      <c r="K18" s="5"/>
      <c r="L18" s="6">
        <f t="shared" si="2"/>
        <v>0</v>
      </c>
      <c r="M18" s="15">
        <f>SUMIFS('Card Costs + Results'!$F$5:$F$250,'Card Costs + Results'!$B$5:$B$250,$D18,'Card Costs + Results'!$C$5:$C$250,$E18)*I18</f>
        <v>0</v>
      </c>
      <c r="N18" s="150">
        <v>0</v>
      </c>
      <c r="O18" s="150">
        <v>0</v>
      </c>
      <c r="P18" s="150">
        <v>0</v>
      </c>
      <c r="Q18" s="151">
        <f t="shared" si="3"/>
        <v>0</v>
      </c>
      <c r="R18" s="153">
        <f t="shared" si="4"/>
        <v>0</v>
      </c>
      <c r="S18" s="6"/>
      <c r="T18" s="7">
        <f t="shared" si="1"/>
        <v>0</v>
      </c>
      <c r="U18" s="6">
        <f t="shared" si="5"/>
        <v>0</v>
      </c>
      <c r="W18" s="41"/>
      <c r="X18" s="41"/>
      <c r="Y18" s="41"/>
      <c r="Z18" s="41"/>
      <c r="AA18" s="41"/>
      <c r="AB18" s="41"/>
    </row>
    <row r="19" spans="2:28" x14ac:dyDescent="0.3">
      <c r="B19" s="2">
        <v>15</v>
      </c>
      <c r="C19" s="1"/>
      <c r="D19" s="2"/>
      <c r="E19" s="3"/>
      <c r="F19" s="13"/>
      <c r="G19" s="4"/>
      <c r="H19" s="14"/>
      <c r="I19" s="2"/>
      <c r="J19" s="5"/>
      <c r="K19" s="5"/>
      <c r="L19" s="6">
        <f t="shared" si="2"/>
        <v>0</v>
      </c>
      <c r="M19" s="15">
        <f>SUMIFS('Card Costs + Results'!$F$5:$F$250,'Card Costs + Results'!$B$5:$B$250,$D19,'Card Costs + Results'!$C$5:$C$250,$E19)*I19</f>
        <v>0</v>
      </c>
      <c r="N19" s="150">
        <v>0</v>
      </c>
      <c r="O19" s="150">
        <v>0</v>
      </c>
      <c r="P19" s="150">
        <v>0</v>
      </c>
      <c r="Q19" s="151">
        <f t="shared" si="3"/>
        <v>0</v>
      </c>
      <c r="R19" s="153">
        <f t="shared" si="4"/>
        <v>0</v>
      </c>
      <c r="S19" s="6"/>
      <c r="T19" s="7">
        <f t="shared" si="1"/>
        <v>0</v>
      </c>
      <c r="U19" s="6">
        <f t="shared" si="5"/>
        <v>0</v>
      </c>
    </row>
    <row r="20" spans="2:28" x14ac:dyDescent="0.3">
      <c r="B20" s="2">
        <v>16</v>
      </c>
      <c r="C20" s="1"/>
      <c r="D20" s="2"/>
      <c r="E20" s="3"/>
      <c r="F20" s="13"/>
      <c r="G20" s="4"/>
      <c r="H20" s="14"/>
      <c r="I20" s="2"/>
      <c r="J20" s="5"/>
      <c r="K20" s="5"/>
      <c r="L20" s="6">
        <f t="shared" si="2"/>
        <v>0</v>
      </c>
      <c r="M20" s="15">
        <f>SUMIFS('Card Costs + Results'!$F$5:$F$250,'Card Costs + Results'!$B$5:$B$250,$D20,'Card Costs + Results'!$C$5:$C$250,$E20)*I20</f>
        <v>0</v>
      </c>
      <c r="N20" s="150">
        <v>0</v>
      </c>
      <c r="O20" s="150">
        <v>0</v>
      </c>
      <c r="P20" s="150">
        <v>0</v>
      </c>
      <c r="Q20" s="151">
        <f t="shared" si="3"/>
        <v>0</v>
      </c>
      <c r="R20" s="153">
        <f t="shared" si="4"/>
        <v>0</v>
      </c>
      <c r="S20" s="6"/>
      <c r="T20" s="7">
        <f t="shared" si="1"/>
        <v>0</v>
      </c>
      <c r="U20" s="6">
        <f t="shared" si="5"/>
        <v>0</v>
      </c>
    </row>
    <row r="21" spans="2:28" x14ac:dyDescent="0.3">
      <c r="B21" s="2">
        <v>17</v>
      </c>
      <c r="C21" s="1"/>
      <c r="D21" s="2"/>
      <c r="E21" s="3"/>
      <c r="F21" s="13"/>
      <c r="G21" s="4"/>
      <c r="H21" s="14"/>
      <c r="I21" s="2"/>
      <c r="J21" s="5"/>
      <c r="K21" s="5"/>
      <c r="L21" s="6">
        <f t="shared" si="2"/>
        <v>0</v>
      </c>
      <c r="M21" s="15">
        <f>SUMIFS('Card Costs + Results'!$F$5:$F$250,'Card Costs + Results'!$B$5:$B$250,$D21,'Card Costs + Results'!$C$5:$C$250,$E21)*I21</f>
        <v>0</v>
      </c>
      <c r="N21" s="150">
        <v>0</v>
      </c>
      <c r="O21" s="150">
        <v>0</v>
      </c>
      <c r="P21" s="150">
        <v>0</v>
      </c>
      <c r="Q21" s="151">
        <f t="shared" si="3"/>
        <v>0</v>
      </c>
      <c r="R21" s="153">
        <f t="shared" si="4"/>
        <v>0</v>
      </c>
      <c r="S21" s="6"/>
      <c r="T21" s="7">
        <f t="shared" si="1"/>
        <v>0</v>
      </c>
      <c r="U21" s="6">
        <f t="shared" si="5"/>
        <v>0</v>
      </c>
    </row>
    <row r="22" spans="2:28" x14ac:dyDescent="0.3">
      <c r="B22" s="2">
        <v>18</v>
      </c>
      <c r="C22" s="1"/>
      <c r="D22" s="2"/>
      <c r="E22" s="3"/>
      <c r="F22" s="13"/>
      <c r="G22" s="4"/>
      <c r="H22" s="14"/>
      <c r="I22" s="2"/>
      <c r="J22" s="5"/>
      <c r="K22" s="5"/>
      <c r="L22" s="6">
        <f t="shared" si="2"/>
        <v>0</v>
      </c>
      <c r="M22" s="15">
        <f>SUMIFS('Card Costs + Results'!$F$5:$F$250,'Card Costs + Results'!$B$5:$B$250,$D22,'Card Costs + Results'!$C$5:$C$250,$E22)*I22</f>
        <v>0</v>
      </c>
      <c r="N22" s="150">
        <v>0</v>
      </c>
      <c r="O22" s="150">
        <v>0</v>
      </c>
      <c r="P22" s="150">
        <v>0</v>
      </c>
      <c r="Q22" s="151">
        <f t="shared" si="3"/>
        <v>0</v>
      </c>
      <c r="R22" s="153">
        <f t="shared" si="4"/>
        <v>0</v>
      </c>
      <c r="S22" s="6"/>
      <c r="T22" s="7">
        <f t="shared" si="1"/>
        <v>0</v>
      </c>
      <c r="U22" s="6">
        <f t="shared" si="5"/>
        <v>0</v>
      </c>
    </row>
    <row r="23" spans="2:28" x14ac:dyDescent="0.3">
      <c r="B23" s="2">
        <v>19</v>
      </c>
      <c r="C23" s="1"/>
      <c r="D23" s="2"/>
      <c r="E23" s="3"/>
      <c r="F23" s="13"/>
      <c r="G23" s="4"/>
      <c r="H23" s="14"/>
      <c r="I23" s="2"/>
      <c r="J23" s="5"/>
      <c r="K23" s="5"/>
      <c r="L23" s="6">
        <f t="shared" si="2"/>
        <v>0</v>
      </c>
      <c r="M23" s="15">
        <f>SUMIFS('Card Costs + Results'!$F$5:$F$250,'Card Costs + Results'!$B$5:$B$250,$D23,'Card Costs + Results'!$C$5:$C$250,$E23)*I23</f>
        <v>0</v>
      </c>
      <c r="N23" s="150">
        <v>0</v>
      </c>
      <c r="O23" s="150">
        <v>0</v>
      </c>
      <c r="P23" s="150">
        <v>0</v>
      </c>
      <c r="Q23" s="151">
        <f t="shared" si="3"/>
        <v>0</v>
      </c>
      <c r="R23" s="153">
        <f t="shared" si="4"/>
        <v>0</v>
      </c>
      <c r="S23" s="6"/>
      <c r="T23" s="7">
        <f t="shared" si="1"/>
        <v>0</v>
      </c>
      <c r="U23" s="6">
        <f t="shared" si="5"/>
        <v>0</v>
      </c>
    </row>
    <row r="24" spans="2:28" x14ac:dyDescent="0.3">
      <c r="B24" s="2">
        <v>20</v>
      </c>
      <c r="C24" s="1"/>
      <c r="D24" s="2"/>
      <c r="E24" s="3"/>
      <c r="F24" s="13"/>
      <c r="G24" s="4"/>
      <c r="H24" s="14"/>
      <c r="I24" s="2"/>
      <c r="J24" s="5"/>
      <c r="K24" s="5"/>
      <c r="L24" s="6">
        <f t="shared" si="2"/>
        <v>0</v>
      </c>
      <c r="M24" s="15">
        <f>SUMIFS('Card Costs + Results'!$F$5:$F$250,'Card Costs + Results'!$B$5:$B$250,$D24,'Card Costs + Results'!$C$5:$C$250,$E24)*I24</f>
        <v>0</v>
      </c>
      <c r="N24" s="150">
        <v>0</v>
      </c>
      <c r="O24" s="150">
        <v>0</v>
      </c>
      <c r="P24" s="150">
        <v>0</v>
      </c>
      <c r="Q24" s="151">
        <f t="shared" si="3"/>
        <v>0</v>
      </c>
      <c r="R24" s="153">
        <f t="shared" si="4"/>
        <v>0</v>
      </c>
      <c r="S24" s="6"/>
      <c r="T24" s="7">
        <f t="shared" si="1"/>
        <v>0</v>
      </c>
      <c r="U24" s="6">
        <f t="shared" si="5"/>
        <v>0</v>
      </c>
    </row>
    <row r="25" spans="2:28" x14ac:dyDescent="0.3">
      <c r="B25" s="2">
        <v>21</v>
      </c>
      <c r="C25" s="1"/>
      <c r="D25" s="2"/>
      <c r="E25" s="3"/>
      <c r="F25" s="13"/>
      <c r="G25" s="4"/>
      <c r="H25" s="14"/>
      <c r="I25" s="2"/>
      <c r="J25" s="5"/>
      <c r="K25" s="5"/>
      <c r="L25" s="6">
        <f t="shared" si="2"/>
        <v>0</v>
      </c>
      <c r="M25" s="15">
        <f>SUMIFS('Card Costs + Results'!$F$5:$F$250,'Card Costs + Results'!$B$5:$B$250,$D25,'Card Costs + Results'!$C$5:$C$250,$E25)*I25</f>
        <v>0</v>
      </c>
      <c r="N25" s="150">
        <v>0</v>
      </c>
      <c r="O25" s="150">
        <v>0</v>
      </c>
      <c r="P25" s="150">
        <v>0</v>
      </c>
      <c r="Q25" s="151">
        <f t="shared" si="3"/>
        <v>0</v>
      </c>
      <c r="R25" s="153">
        <f t="shared" si="4"/>
        <v>0</v>
      </c>
      <c r="S25" s="6"/>
      <c r="T25" s="7">
        <f t="shared" si="1"/>
        <v>0</v>
      </c>
      <c r="U25" s="6">
        <f t="shared" si="5"/>
        <v>0</v>
      </c>
    </row>
    <row r="26" spans="2:28" x14ac:dyDescent="0.3">
      <c r="B26" s="2">
        <v>22</v>
      </c>
      <c r="C26" s="1"/>
      <c r="D26" s="2"/>
      <c r="E26" s="3"/>
      <c r="F26" s="13"/>
      <c r="G26" s="4"/>
      <c r="H26" s="14"/>
      <c r="I26" s="2"/>
      <c r="J26" s="5"/>
      <c r="K26" s="5"/>
      <c r="L26" s="6">
        <f t="shared" si="2"/>
        <v>0</v>
      </c>
      <c r="M26" s="15">
        <f>SUMIFS('Card Costs + Results'!$F$5:$F$250,'Card Costs + Results'!$B$5:$B$250,$D26,'Card Costs + Results'!$C$5:$C$250,$E26)*I26</f>
        <v>0</v>
      </c>
      <c r="N26" s="150">
        <v>0</v>
      </c>
      <c r="O26" s="150">
        <v>0</v>
      </c>
      <c r="P26" s="150">
        <v>0</v>
      </c>
      <c r="Q26" s="151">
        <f t="shared" si="3"/>
        <v>0</v>
      </c>
      <c r="R26" s="153">
        <f t="shared" si="4"/>
        <v>0</v>
      </c>
      <c r="S26" s="6"/>
      <c r="T26" s="7">
        <f t="shared" si="1"/>
        <v>0</v>
      </c>
      <c r="U26" s="6">
        <f t="shared" si="5"/>
        <v>0</v>
      </c>
    </row>
    <row r="27" spans="2:28" x14ac:dyDescent="0.3">
      <c r="B27" s="2">
        <v>23</v>
      </c>
      <c r="C27" s="1"/>
      <c r="D27" s="2"/>
      <c r="E27" s="3"/>
      <c r="F27" s="13"/>
      <c r="G27" s="4"/>
      <c r="H27" s="14"/>
      <c r="I27" s="2"/>
      <c r="J27" s="5"/>
      <c r="K27" s="5"/>
      <c r="L27" s="6">
        <f t="shared" si="2"/>
        <v>0</v>
      </c>
      <c r="M27" s="15">
        <f>SUMIFS('Card Costs + Results'!$F$5:$F$250,'Card Costs + Results'!$B$5:$B$250,$D27,'Card Costs + Results'!$C$5:$C$250,$E27)*I27</f>
        <v>0</v>
      </c>
      <c r="N27" s="150">
        <v>0</v>
      </c>
      <c r="O27" s="150">
        <v>0</v>
      </c>
      <c r="P27" s="150">
        <v>0</v>
      </c>
      <c r="Q27" s="151">
        <f t="shared" si="3"/>
        <v>0</v>
      </c>
      <c r="R27" s="153">
        <f t="shared" si="4"/>
        <v>0</v>
      </c>
      <c r="S27" s="6"/>
      <c r="T27" s="7">
        <f t="shared" si="1"/>
        <v>0</v>
      </c>
      <c r="U27" s="6">
        <f t="shared" si="5"/>
        <v>0</v>
      </c>
    </row>
    <row r="28" spans="2:28" x14ac:dyDescent="0.3">
      <c r="B28" s="2">
        <v>24</v>
      </c>
      <c r="C28" s="1"/>
      <c r="D28" s="2"/>
      <c r="E28" s="3"/>
      <c r="F28" s="13"/>
      <c r="G28" s="4"/>
      <c r="H28" s="14"/>
      <c r="I28" s="2"/>
      <c r="J28" s="5"/>
      <c r="K28" s="5"/>
      <c r="L28" s="6">
        <f t="shared" si="2"/>
        <v>0</v>
      </c>
      <c r="M28" s="15">
        <f>SUMIFS('Card Costs + Results'!$F$5:$F$250,'Card Costs + Results'!$B$5:$B$250,$D28,'Card Costs + Results'!$C$5:$C$250,$E28)*I28</f>
        <v>0</v>
      </c>
      <c r="N28" s="150">
        <v>0</v>
      </c>
      <c r="O28" s="150">
        <v>0</v>
      </c>
      <c r="P28" s="150">
        <v>0</v>
      </c>
      <c r="Q28" s="151">
        <f t="shared" si="3"/>
        <v>0</v>
      </c>
      <c r="R28" s="153">
        <f t="shared" si="4"/>
        <v>0</v>
      </c>
      <c r="S28" s="6"/>
      <c r="T28" s="7">
        <f t="shared" si="1"/>
        <v>0</v>
      </c>
      <c r="U28" s="6">
        <f t="shared" si="5"/>
        <v>0</v>
      </c>
    </row>
    <row r="29" spans="2:28" x14ac:dyDescent="0.3">
      <c r="B29" s="2">
        <v>25</v>
      </c>
      <c r="C29" s="1"/>
      <c r="D29" s="2"/>
      <c r="E29" s="3"/>
      <c r="F29" s="13"/>
      <c r="G29" s="4"/>
      <c r="H29" s="14"/>
      <c r="I29" s="2"/>
      <c r="J29" s="5"/>
      <c r="K29" s="5"/>
      <c r="L29" s="6">
        <f t="shared" si="2"/>
        <v>0</v>
      </c>
      <c r="M29" s="15">
        <f>SUMIFS('Card Costs + Results'!$F$5:$F$250,'Card Costs + Results'!$B$5:$B$250,$D29,'Card Costs + Results'!$C$5:$C$250,$E29)*I29</f>
        <v>0</v>
      </c>
      <c r="N29" s="150">
        <v>0</v>
      </c>
      <c r="O29" s="150">
        <v>0</v>
      </c>
      <c r="P29" s="150">
        <v>0</v>
      </c>
      <c r="Q29" s="151">
        <f t="shared" si="3"/>
        <v>0</v>
      </c>
      <c r="R29" s="153">
        <f t="shared" si="4"/>
        <v>0</v>
      </c>
      <c r="S29" s="6"/>
      <c r="T29" s="7">
        <f t="shared" si="1"/>
        <v>0</v>
      </c>
      <c r="U29" s="6">
        <f t="shared" si="5"/>
        <v>0</v>
      </c>
    </row>
    <row r="30" spans="2:28" x14ac:dyDescent="0.3">
      <c r="B30" s="2">
        <v>26</v>
      </c>
      <c r="C30" s="1"/>
      <c r="D30" s="2"/>
      <c r="E30" s="3"/>
      <c r="F30" s="13"/>
      <c r="G30" s="4"/>
      <c r="H30" s="14"/>
      <c r="I30" s="2"/>
      <c r="J30" s="5"/>
      <c r="K30" s="5"/>
      <c r="L30" s="6">
        <f t="shared" si="2"/>
        <v>0</v>
      </c>
      <c r="M30" s="15">
        <f>SUMIFS('Card Costs + Results'!$F$5:$F$250,'Card Costs + Results'!$B$5:$B$250,$D30,'Card Costs + Results'!$C$5:$C$250,$E30)*I30</f>
        <v>0</v>
      </c>
      <c r="N30" s="150">
        <v>0</v>
      </c>
      <c r="O30" s="150">
        <v>0</v>
      </c>
      <c r="P30" s="150">
        <v>0</v>
      </c>
      <c r="Q30" s="151">
        <f t="shared" si="3"/>
        <v>0</v>
      </c>
      <c r="R30" s="153">
        <f t="shared" si="4"/>
        <v>0</v>
      </c>
      <c r="S30" s="6"/>
      <c r="T30" s="7">
        <f t="shared" si="1"/>
        <v>0</v>
      </c>
      <c r="U30" s="6">
        <f t="shared" si="5"/>
        <v>0</v>
      </c>
    </row>
    <row r="31" spans="2:28" x14ac:dyDescent="0.3">
      <c r="B31" s="2">
        <v>27</v>
      </c>
      <c r="C31" s="1"/>
      <c r="D31" s="2"/>
      <c r="E31" s="3"/>
      <c r="F31" s="13"/>
      <c r="G31" s="4"/>
      <c r="H31" s="14"/>
      <c r="I31" s="2"/>
      <c r="J31" s="5"/>
      <c r="K31" s="5"/>
      <c r="L31" s="6">
        <f t="shared" si="2"/>
        <v>0</v>
      </c>
      <c r="M31" s="15">
        <f>SUMIFS('Card Costs + Results'!$F$5:$F$250,'Card Costs + Results'!$B$5:$B$250,$D31,'Card Costs + Results'!$C$5:$C$250,$E31)*I31</f>
        <v>0</v>
      </c>
      <c r="N31" s="150">
        <v>0</v>
      </c>
      <c r="O31" s="150">
        <v>0</v>
      </c>
      <c r="P31" s="150">
        <v>0</v>
      </c>
      <c r="Q31" s="151">
        <f t="shared" si="3"/>
        <v>0</v>
      </c>
      <c r="R31" s="153">
        <f t="shared" si="4"/>
        <v>0</v>
      </c>
      <c r="S31" s="6"/>
      <c r="T31" s="7">
        <f t="shared" si="1"/>
        <v>0</v>
      </c>
      <c r="U31" s="6">
        <f t="shared" si="5"/>
        <v>0</v>
      </c>
    </row>
    <row r="32" spans="2:28" x14ac:dyDescent="0.3">
      <c r="B32" s="2">
        <v>28</v>
      </c>
      <c r="C32" s="1"/>
      <c r="D32" s="2"/>
      <c r="E32" s="3"/>
      <c r="F32" s="13"/>
      <c r="G32" s="4"/>
      <c r="H32" s="14"/>
      <c r="I32" s="2"/>
      <c r="J32" s="5"/>
      <c r="K32" s="5"/>
      <c r="L32" s="6">
        <f t="shared" si="2"/>
        <v>0</v>
      </c>
      <c r="M32" s="15">
        <f>SUMIFS('Card Costs + Results'!$F$5:$F$250,'Card Costs + Results'!$B$5:$B$250,$D32,'Card Costs + Results'!$C$5:$C$250,$E32)*I32</f>
        <v>0</v>
      </c>
      <c r="N32" s="150">
        <v>0</v>
      </c>
      <c r="O32" s="150">
        <v>0</v>
      </c>
      <c r="P32" s="150">
        <v>0</v>
      </c>
      <c r="Q32" s="151">
        <f t="shared" si="3"/>
        <v>0</v>
      </c>
      <c r="R32" s="153">
        <f t="shared" si="4"/>
        <v>0</v>
      </c>
      <c r="S32" s="6"/>
      <c r="T32" s="7">
        <f t="shared" si="1"/>
        <v>0</v>
      </c>
      <c r="U32" s="6">
        <f t="shared" si="5"/>
        <v>0</v>
      </c>
    </row>
    <row r="33" spans="2:21" x14ac:dyDescent="0.3">
      <c r="B33" s="2">
        <v>29</v>
      </c>
      <c r="C33" s="1"/>
      <c r="D33" s="2"/>
      <c r="E33" s="3"/>
      <c r="F33" s="13"/>
      <c r="G33" s="4"/>
      <c r="H33" s="14"/>
      <c r="I33" s="2"/>
      <c r="J33" s="5"/>
      <c r="K33" s="5"/>
      <c r="L33" s="6">
        <f t="shared" si="2"/>
        <v>0</v>
      </c>
      <c r="M33" s="15">
        <f>SUMIFS('Card Costs + Results'!$F$5:$F$250,'Card Costs + Results'!$B$5:$B$250,$D33,'Card Costs + Results'!$C$5:$C$250,$E33)*I33</f>
        <v>0</v>
      </c>
      <c r="N33" s="150">
        <v>0</v>
      </c>
      <c r="O33" s="150">
        <v>0</v>
      </c>
      <c r="P33" s="150">
        <v>0</v>
      </c>
      <c r="Q33" s="151">
        <f t="shared" si="3"/>
        <v>0</v>
      </c>
      <c r="R33" s="153">
        <f t="shared" si="4"/>
        <v>0</v>
      </c>
      <c r="S33" s="6"/>
      <c r="T33" s="7">
        <f t="shared" si="1"/>
        <v>0</v>
      </c>
      <c r="U33" s="6">
        <f t="shared" si="5"/>
        <v>0</v>
      </c>
    </row>
    <row r="34" spans="2:21" x14ac:dyDescent="0.3">
      <c r="B34" s="2">
        <v>30</v>
      </c>
      <c r="C34" s="1"/>
      <c r="D34" s="2"/>
      <c r="E34" s="3"/>
      <c r="F34" s="13"/>
      <c r="G34" s="4"/>
      <c r="H34" s="14"/>
      <c r="I34" s="2"/>
      <c r="J34" s="5"/>
      <c r="K34" s="5"/>
      <c r="L34" s="6">
        <f t="shared" si="2"/>
        <v>0</v>
      </c>
      <c r="M34" s="15">
        <f>SUMIFS('Card Costs + Results'!$F$5:$F$250,'Card Costs + Results'!$B$5:$B$250,$D34,'Card Costs + Results'!$C$5:$C$250,$E34)*I34</f>
        <v>0</v>
      </c>
      <c r="N34" s="150">
        <v>0</v>
      </c>
      <c r="O34" s="150">
        <v>0</v>
      </c>
      <c r="P34" s="150">
        <v>0</v>
      </c>
      <c r="Q34" s="151">
        <f t="shared" si="3"/>
        <v>0</v>
      </c>
      <c r="R34" s="153">
        <f t="shared" si="4"/>
        <v>0</v>
      </c>
      <c r="S34" s="6"/>
      <c r="T34" s="7">
        <f t="shared" si="1"/>
        <v>0</v>
      </c>
      <c r="U34" s="6">
        <f t="shared" si="5"/>
        <v>0</v>
      </c>
    </row>
    <row r="35" spans="2:21" x14ac:dyDescent="0.3">
      <c r="B35" s="2">
        <v>31</v>
      </c>
      <c r="C35" s="1"/>
      <c r="D35" s="2"/>
      <c r="E35" s="3"/>
      <c r="F35" s="13"/>
      <c r="G35" s="4"/>
      <c r="H35" s="14"/>
      <c r="I35" s="2"/>
      <c r="J35" s="5"/>
      <c r="K35" s="5"/>
      <c r="L35" s="6">
        <f t="shared" si="2"/>
        <v>0</v>
      </c>
      <c r="M35" s="15">
        <f>SUMIFS('Card Costs + Results'!$F$5:$F$250,'Card Costs + Results'!$B$5:$B$250,$D35,'Card Costs + Results'!$C$5:$C$250,$E35)*I35</f>
        <v>0</v>
      </c>
      <c r="N35" s="150">
        <v>0</v>
      </c>
      <c r="O35" s="150">
        <v>0</v>
      </c>
      <c r="P35" s="150">
        <v>0</v>
      </c>
      <c r="Q35" s="151">
        <f t="shared" si="3"/>
        <v>0</v>
      </c>
      <c r="R35" s="153">
        <f t="shared" si="4"/>
        <v>0</v>
      </c>
      <c r="S35" s="6"/>
      <c r="T35" s="7">
        <f t="shared" si="1"/>
        <v>0</v>
      </c>
      <c r="U35" s="6">
        <f t="shared" si="5"/>
        <v>0</v>
      </c>
    </row>
    <row r="36" spans="2:21" x14ac:dyDescent="0.3">
      <c r="B36" s="2">
        <v>32</v>
      </c>
      <c r="C36" s="1"/>
      <c r="D36" s="2"/>
      <c r="E36" s="3"/>
      <c r="F36" s="13"/>
      <c r="G36" s="4"/>
      <c r="H36" s="14"/>
      <c r="I36" s="2"/>
      <c r="J36" s="5"/>
      <c r="K36" s="5"/>
      <c r="L36" s="6">
        <f t="shared" si="2"/>
        <v>0</v>
      </c>
      <c r="M36" s="15">
        <f>SUMIFS('Card Costs + Results'!$F$5:$F$250,'Card Costs + Results'!$B$5:$B$250,$D36,'Card Costs + Results'!$C$5:$C$250,$E36)*I36</f>
        <v>0</v>
      </c>
      <c r="N36" s="150">
        <v>0</v>
      </c>
      <c r="O36" s="150">
        <v>0</v>
      </c>
      <c r="P36" s="150">
        <v>0</v>
      </c>
      <c r="Q36" s="151">
        <f t="shared" si="3"/>
        <v>0</v>
      </c>
      <c r="R36" s="153">
        <f t="shared" si="4"/>
        <v>0</v>
      </c>
      <c r="S36" s="6"/>
      <c r="T36" s="7">
        <f t="shared" si="1"/>
        <v>0</v>
      </c>
      <c r="U36" s="6">
        <f t="shared" si="5"/>
        <v>0</v>
      </c>
    </row>
    <row r="37" spans="2:21" x14ac:dyDescent="0.3">
      <c r="B37" s="2">
        <v>33</v>
      </c>
      <c r="C37" s="1"/>
      <c r="D37" s="2"/>
      <c r="E37" s="3"/>
      <c r="F37" s="13"/>
      <c r="G37" s="4"/>
      <c r="H37" s="14"/>
      <c r="I37" s="2"/>
      <c r="J37" s="5"/>
      <c r="K37" s="5"/>
      <c r="L37" s="6">
        <f t="shared" si="2"/>
        <v>0</v>
      </c>
      <c r="M37" s="15">
        <f>SUMIFS('Card Costs + Results'!$F$5:$F$250,'Card Costs + Results'!$B$5:$B$250,$D37,'Card Costs + Results'!$C$5:$C$250,$E37)*I37</f>
        <v>0</v>
      </c>
      <c r="N37" s="150">
        <v>0</v>
      </c>
      <c r="O37" s="150">
        <v>0</v>
      </c>
      <c r="P37" s="150">
        <v>0</v>
      </c>
      <c r="Q37" s="151">
        <f t="shared" si="3"/>
        <v>0</v>
      </c>
      <c r="R37" s="153">
        <f t="shared" si="4"/>
        <v>0</v>
      </c>
      <c r="S37" s="6"/>
      <c r="T37" s="7">
        <f t="shared" si="1"/>
        <v>0</v>
      </c>
      <c r="U37" s="6">
        <f t="shared" si="5"/>
        <v>0</v>
      </c>
    </row>
    <row r="38" spans="2:21" x14ac:dyDescent="0.3">
      <c r="B38" s="2">
        <v>35</v>
      </c>
      <c r="C38" s="1"/>
      <c r="D38" s="2"/>
      <c r="E38" s="3"/>
      <c r="F38" s="13"/>
      <c r="G38" s="4"/>
      <c r="H38" s="14"/>
      <c r="I38" s="2"/>
      <c r="J38" s="5"/>
      <c r="K38" s="5"/>
      <c r="L38" s="6">
        <f t="shared" si="2"/>
        <v>0</v>
      </c>
      <c r="M38" s="15">
        <f>SUMIFS('Card Costs + Results'!$F$5:$F$250,'Card Costs + Results'!$B$5:$B$250,$D38,'Card Costs + Results'!$C$5:$C$250,$E38)*I38</f>
        <v>0</v>
      </c>
      <c r="N38" s="150">
        <v>0</v>
      </c>
      <c r="O38" s="150">
        <v>0</v>
      </c>
      <c r="P38" s="150">
        <v>0</v>
      </c>
      <c r="Q38" s="151">
        <f t="shared" si="3"/>
        <v>0</v>
      </c>
      <c r="R38" s="153">
        <f t="shared" si="4"/>
        <v>0</v>
      </c>
      <c r="S38" s="6"/>
      <c r="T38" s="7">
        <f t="shared" si="1"/>
        <v>0</v>
      </c>
      <c r="U38" s="6">
        <f t="shared" si="5"/>
        <v>0</v>
      </c>
    </row>
    <row r="39" spans="2:21" x14ac:dyDescent="0.3">
      <c r="B39" s="2">
        <v>36</v>
      </c>
      <c r="C39" s="1"/>
      <c r="D39" s="2"/>
      <c r="E39" s="3"/>
      <c r="F39" s="13"/>
      <c r="G39" s="4"/>
      <c r="H39" s="14"/>
      <c r="I39" s="2"/>
      <c r="J39" s="5"/>
      <c r="K39" s="5"/>
      <c r="L39" s="6">
        <f t="shared" si="2"/>
        <v>0</v>
      </c>
      <c r="M39" s="15">
        <f>SUMIFS('Card Costs + Results'!$F$5:$F$250,'Card Costs + Results'!$B$5:$B$250,$D39,'Card Costs + Results'!$C$5:$C$250,$E39)*I39</f>
        <v>0</v>
      </c>
      <c r="N39" s="150">
        <v>0</v>
      </c>
      <c r="O39" s="150">
        <v>0</v>
      </c>
      <c r="P39" s="150">
        <v>0</v>
      </c>
      <c r="Q39" s="151">
        <f t="shared" si="3"/>
        <v>0</v>
      </c>
      <c r="R39" s="153">
        <f t="shared" si="4"/>
        <v>0</v>
      </c>
      <c r="S39" s="6"/>
      <c r="T39" s="7">
        <f t="shared" si="1"/>
        <v>0</v>
      </c>
      <c r="U39" s="6">
        <f t="shared" si="5"/>
        <v>0</v>
      </c>
    </row>
    <row r="40" spans="2:21" x14ac:dyDescent="0.3">
      <c r="B40" s="2">
        <v>37</v>
      </c>
      <c r="C40" s="1"/>
      <c r="D40" s="2"/>
      <c r="E40" s="3"/>
      <c r="F40" s="13"/>
      <c r="G40" s="4"/>
      <c r="H40" s="14"/>
      <c r="I40" s="2"/>
      <c r="J40" s="5"/>
      <c r="K40" s="5"/>
      <c r="L40" s="6">
        <f t="shared" si="2"/>
        <v>0</v>
      </c>
      <c r="M40" s="15">
        <f>SUMIFS('Card Costs + Results'!$F$5:$F$250,'Card Costs + Results'!$B$5:$B$250,$D40,'Card Costs + Results'!$C$5:$C$250,$E40)*I40</f>
        <v>0</v>
      </c>
      <c r="N40" s="150">
        <v>0</v>
      </c>
      <c r="O40" s="150">
        <v>0</v>
      </c>
      <c r="P40" s="150">
        <v>0</v>
      </c>
      <c r="Q40" s="151">
        <f t="shared" si="3"/>
        <v>0</v>
      </c>
      <c r="R40" s="153">
        <f t="shared" si="4"/>
        <v>0</v>
      </c>
      <c r="S40" s="6"/>
      <c r="T40" s="7">
        <f t="shared" si="1"/>
        <v>0</v>
      </c>
      <c r="U40" s="6">
        <f t="shared" si="5"/>
        <v>0</v>
      </c>
    </row>
    <row r="41" spans="2:21" x14ac:dyDescent="0.3">
      <c r="B41" s="2">
        <v>38</v>
      </c>
      <c r="C41" s="1"/>
      <c r="D41" s="2"/>
      <c r="E41" s="3"/>
      <c r="F41" s="13"/>
      <c r="G41" s="4"/>
      <c r="H41" s="14"/>
      <c r="I41" s="2"/>
      <c r="J41" s="5"/>
      <c r="K41" s="5"/>
      <c r="L41" s="6">
        <f t="shared" si="2"/>
        <v>0</v>
      </c>
      <c r="M41" s="15">
        <f>SUMIFS('Card Costs + Results'!$F$5:$F$250,'Card Costs + Results'!$B$5:$B$250,$D41,'Card Costs + Results'!$C$5:$C$250,$E41)*I41</f>
        <v>0</v>
      </c>
      <c r="N41" s="150">
        <v>0</v>
      </c>
      <c r="O41" s="150">
        <v>0</v>
      </c>
      <c r="P41" s="150">
        <v>0</v>
      </c>
      <c r="Q41" s="151">
        <f t="shared" si="3"/>
        <v>0</v>
      </c>
      <c r="R41" s="153">
        <f t="shared" si="4"/>
        <v>0</v>
      </c>
      <c r="S41" s="6"/>
      <c r="T41" s="7">
        <f t="shared" si="1"/>
        <v>0</v>
      </c>
      <c r="U41" s="6">
        <f t="shared" si="5"/>
        <v>0</v>
      </c>
    </row>
    <row r="42" spans="2:21" x14ac:dyDescent="0.3">
      <c r="B42" s="2">
        <v>39</v>
      </c>
      <c r="C42" s="1"/>
      <c r="D42" s="2"/>
      <c r="E42" s="3"/>
      <c r="F42" s="13"/>
      <c r="G42" s="4"/>
      <c r="H42" s="14"/>
      <c r="I42" s="2"/>
      <c r="J42" s="5"/>
      <c r="K42" s="5"/>
      <c r="L42" s="6">
        <f t="shared" si="2"/>
        <v>0</v>
      </c>
      <c r="M42" s="15">
        <f>SUMIFS('Card Costs + Results'!$F$5:$F$250,'Card Costs + Results'!$B$5:$B$250,$D42,'Card Costs + Results'!$C$5:$C$250,$E42)*I42</f>
        <v>0</v>
      </c>
      <c r="N42" s="150">
        <v>0</v>
      </c>
      <c r="O42" s="150">
        <v>0</v>
      </c>
      <c r="P42" s="150">
        <v>0</v>
      </c>
      <c r="Q42" s="151">
        <f t="shared" si="3"/>
        <v>0</v>
      </c>
      <c r="R42" s="153">
        <f t="shared" si="4"/>
        <v>0</v>
      </c>
      <c r="S42" s="6"/>
      <c r="T42" s="7">
        <f t="shared" si="1"/>
        <v>0</v>
      </c>
      <c r="U42" s="6">
        <f t="shared" si="5"/>
        <v>0</v>
      </c>
    </row>
    <row r="43" spans="2:21" x14ac:dyDescent="0.3">
      <c r="B43" s="2">
        <v>40</v>
      </c>
      <c r="C43" s="1"/>
      <c r="D43" s="2"/>
      <c r="E43" s="3"/>
      <c r="F43" s="13"/>
      <c r="G43" s="4"/>
      <c r="H43" s="14"/>
      <c r="I43" s="2"/>
      <c r="J43" s="5"/>
      <c r="K43" s="5"/>
      <c r="L43" s="6">
        <f t="shared" si="2"/>
        <v>0</v>
      </c>
      <c r="M43" s="15">
        <f>SUMIFS('Card Costs + Results'!$F$5:$F$250,'Card Costs + Results'!$B$5:$B$250,$D43,'Card Costs + Results'!$C$5:$C$250,$E43)*I43</f>
        <v>0</v>
      </c>
      <c r="N43" s="150">
        <v>0</v>
      </c>
      <c r="O43" s="150">
        <v>0</v>
      </c>
      <c r="P43" s="150">
        <v>0</v>
      </c>
      <c r="Q43" s="151">
        <f t="shared" si="3"/>
        <v>0</v>
      </c>
      <c r="R43" s="153">
        <f t="shared" si="4"/>
        <v>0</v>
      </c>
      <c r="S43" s="6"/>
      <c r="T43" s="7">
        <f t="shared" si="1"/>
        <v>0</v>
      </c>
      <c r="U43" s="6">
        <f t="shared" si="5"/>
        <v>0</v>
      </c>
    </row>
    <row r="44" spans="2:21" x14ac:dyDescent="0.3">
      <c r="B44" s="2">
        <v>41</v>
      </c>
      <c r="C44" s="1"/>
      <c r="D44" s="2"/>
      <c r="E44" s="3"/>
      <c r="F44" s="13"/>
      <c r="G44" s="4"/>
      <c r="H44" s="14"/>
      <c r="I44" s="2"/>
      <c r="J44" s="5"/>
      <c r="K44" s="5"/>
      <c r="L44" s="6">
        <f t="shared" si="2"/>
        <v>0</v>
      </c>
      <c r="M44" s="15">
        <f>SUMIFS('Card Costs + Results'!$F$5:$F$250,'Card Costs + Results'!$B$5:$B$250,$D44,'Card Costs + Results'!$C$5:$C$250,$E44)*I44</f>
        <v>0</v>
      </c>
      <c r="N44" s="150">
        <v>0</v>
      </c>
      <c r="O44" s="150">
        <v>0</v>
      </c>
      <c r="P44" s="150">
        <v>0</v>
      </c>
      <c r="Q44" s="151">
        <f t="shared" si="3"/>
        <v>0</v>
      </c>
      <c r="R44" s="153">
        <f t="shared" si="4"/>
        <v>0</v>
      </c>
      <c r="S44" s="6"/>
      <c r="T44" s="7">
        <f t="shared" si="1"/>
        <v>0</v>
      </c>
      <c r="U44" s="6">
        <f t="shared" si="5"/>
        <v>0</v>
      </c>
    </row>
    <row r="45" spans="2:21" x14ac:dyDescent="0.3">
      <c r="B45" s="2">
        <v>42</v>
      </c>
      <c r="C45" s="1"/>
      <c r="D45" s="2"/>
      <c r="E45" s="3"/>
      <c r="F45" s="13"/>
      <c r="G45" s="4"/>
      <c r="H45" s="14"/>
      <c r="I45" s="2"/>
      <c r="J45" s="5"/>
      <c r="K45" s="5"/>
      <c r="L45" s="6">
        <f t="shared" si="2"/>
        <v>0</v>
      </c>
      <c r="M45" s="15">
        <f>SUMIFS('Card Costs + Results'!$F$5:$F$250,'Card Costs + Results'!$B$5:$B$250,$D45,'Card Costs + Results'!$C$5:$C$250,$E45)*I45</f>
        <v>0</v>
      </c>
      <c r="N45" s="150">
        <v>0</v>
      </c>
      <c r="O45" s="150">
        <v>0</v>
      </c>
      <c r="P45" s="150">
        <v>0</v>
      </c>
      <c r="Q45" s="151">
        <f t="shared" si="3"/>
        <v>0</v>
      </c>
      <c r="R45" s="153">
        <f t="shared" si="4"/>
        <v>0</v>
      </c>
      <c r="S45" s="6"/>
      <c r="T45" s="7">
        <f t="shared" si="1"/>
        <v>0</v>
      </c>
      <c r="U45" s="6">
        <f t="shared" si="5"/>
        <v>0</v>
      </c>
    </row>
    <row r="46" spans="2:21" x14ac:dyDescent="0.3">
      <c r="B46" s="2">
        <v>43</v>
      </c>
      <c r="C46" s="1"/>
      <c r="D46" s="2"/>
      <c r="E46" s="3"/>
      <c r="F46" s="13"/>
      <c r="G46" s="4"/>
      <c r="H46" s="14"/>
      <c r="I46" s="2"/>
      <c r="J46" s="5"/>
      <c r="K46" s="5"/>
      <c r="L46" s="6">
        <f t="shared" si="2"/>
        <v>0</v>
      </c>
      <c r="M46" s="15">
        <f>SUMIFS('Card Costs + Results'!$F$5:$F$250,'Card Costs + Results'!$B$5:$B$250,$D46,'Card Costs + Results'!$C$5:$C$250,$E46)*I46</f>
        <v>0</v>
      </c>
      <c r="N46" s="150">
        <v>0</v>
      </c>
      <c r="O46" s="150">
        <v>0</v>
      </c>
      <c r="P46" s="150">
        <v>0</v>
      </c>
      <c r="Q46" s="151">
        <f t="shared" si="3"/>
        <v>0</v>
      </c>
      <c r="R46" s="153">
        <f t="shared" si="4"/>
        <v>0</v>
      </c>
      <c r="S46" s="6"/>
      <c r="T46" s="7">
        <f t="shared" si="1"/>
        <v>0</v>
      </c>
      <c r="U46" s="6">
        <f t="shared" si="5"/>
        <v>0</v>
      </c>
    </row>
    <row r="47" spans="2:21" x14ac:dyDescent="0.3">
      <c r="B47" s="2">
        <v>44</v>
      </c>
      <c r="C47" s="1"/>
      <c r="D47" s="2"/>
      <c r="E47" s="3"/>
      <c r="F47" s="13"/>
      <c r="G47" s="4"/>
      <c r="H47" s="14"/>
      <c r="I47" s="2"/>
      <c r="J47" s="5"/>
      <c r="K47" s="5"/>
      <c r="L47" s="6">
        <f t="shared" si="2"/>
        <v>0</v>
      </c>
      <c r="M47" s="15">
        <f>SUMIFS('Card Costs + Results'!$F$5:$F$250,'Card Costs + Results'!$B$5:$B$250,$D47,'Card Costs + Results'!$C$5:$C$250,$E47)*I47</f>
        <v>0</v>
      </c>
      <c r="N47" s="150">
        <v>0</v>
      </c>
      <c r="O47" s="150">
        <v>0</v>
      </c>
      <c r="P47" s="150">
        <v>0</v>
      </c>
      <c r="Q47" s="151">
        <f t="shared" si="3"/>
        <v>0</v>
      </c>
      <c r="R47" s="153">
        <f t="shared" si="4"/>
        <v>0</v>
      </c>
      <c r="S47" s="6"/>
      <c r="T47" s="7">
        <f t="shared" si="1"/>
        <v>0</v>
      </c>
      <c r="U47" s="6">
        <f t="shared" si="5"/>
        <v>0</v>
      </c>
    </row>
    <row r="48" spans="2:21" x14ac:dyDescent="0.3">
      <c r="B48" s="2">
        <v>45</v>
      </c>
      <c r="C48" s="1"/>
      <c r="D48" s="2"/>
      <c r="E48" s="3"/>
      <c r="F48" s="13"/>
      <c r="G48" s="4"/>
      <c r="H48" s="14"/>
      <c r="I48" s="2"/>
      <c r="J48" s="5"/>
      <c r="K48" s="5"/>
      <c r="L48" s="6">
        <f t="shared" si="2"/>
        <v>0</v>
      </c>
      <c r="M48" s="15">
        <f>SUMIFS('Card Costs + Results'!$F$5:$F$250,'Card Costs + Results'!$B$5:$B$250,$D48,'Card Costs + Results'!$C$5:$C$250,$E48)*I48</f>
        <v>0</v>
      </c>
      <c r="N48" s="150">
        <v>0</v>
      </c>
      <c r="O48" s="150">
        <v>0</v>
      </c>
      <c r="P48" s="150">
        <v>0</v>
      </c>
      <c r="Q48" s="151">
        <f t="shared" si="3"/>
        <v>0</v>
      </c>
      <c r="R48" s="153">
        <f t="shared" si="4"/>
        <v>0</v>
      </c>
      <c r="S48" s="6"/>
      <c r="T48" s="7">
        <f t="shared" si="1"/>
        <v>0</v>
      </c>
      <c r="U48" s="6">
        <f t="shared" si="5"/>
        <v>0</v>
      </c>
    </row>
    <row r="49" spans="2:21" x14ac:dyDescent="0.3">
      <c r="B49" s="2">
        <v>46</v>
      </c>
      <c r="C49" s="1"/>
      <c r="D49" s="2"/>
      <c r="E49" s="3"/>
      <c r="F49" s="13"/>
      <c r="G49" s="4"/>
      <c r="H49" s="14"/>
      <c r="I49" s="2"/>
      <c r="J49" s="5"/>
      <c r="K49" s="5"/>
      <c r="L49" s="6">
        <f t="shared" si="2"/>
        <v>0</v>
      </c>
      <c r="M49" s="15">
        <f>SUMIFS('Card Costs + Results'!$F$5:$F$250,'Card Costs + Results'!$B$5:$B$250,$D49,'Card Costs + Results'!$C$5:$C$250,$E49)*I49</f>
        <v>0</v>
      </c>
      <c r="N49" s="150">
        <v>0</v>
      </c>
      <c r="O49" s="150">
        <v>0</v>
      </c>
      <c r="P49" s="150">
        <v>0</v>
      </c>
      <c r="Q49" s="151">
        <f t="shared" si="3"/>
        <v>0</v>
      </c>
      <c r="R49" s="153">
        <f t="shared" si="4"/>
        <v>0</v>
      </c>
      <c r="S49" s="6"/>
      <c r="T49" s="7">
        <f t="shared" si="1"/>
        <v>0</v>
      </c>
      <c r="U49" s="6">
        <f t="shared" si="5"/>
        <v>0</v>
      </c>
    </row>
    <row r="50" spans="2:21" x14ac:dyDescent="0.3">
      <c r="B50" s="2">
        <v>47</v>
      </c>
      <c r="C50" s="1"/>
      <c r="D50" s="2"/>
      <c r="E50" s="3"/>
      <c r="F50" s="13"/>
      <c r="G50" s="4"/>
      <c r="H50" s="14"/>
      <c r="I50" s="2"/>
      <c r="J50" s="5"/>
      <c r="K50" s="5"/>
      <c r="L50" s="6">
        <f t="shared" si="2"/>
        <v>0</v>
      </c>
      <c r="M50" s="15">
        <f>SUMIFS('Card Costs + Results'!$F$5:$F$250,'Card Costs + Results'!$B$5:$B$250,$D50,'Card Costs + Results'!$C$5:$C$250,$E50)*I50</f>
        <v>0</v>
      </c>
      <c r="N50" s="150">
        <v>0</v>
      </c>
      <c r="O50" s="150">
        <v>0</v>
      </c>
      <c r="P50" s="150">
        <v>0</v>
      </c>
      <c r="Q50" s="151">
        <f t="shared" si="3"/>
        <v>0</v>
      </c>
      <c r="R50" s="153">
        <f t="shared" si="4"/>
        <v>0</v>
      </c>
      <c r="S50" s="6"/>
      <c r="T50" s="7">
        <f t="shared" si="1"/>
        <v>0</v>
      </c>
      <c r="U50" s="6">
        <f t="shared" si="5"/>
        <v>0</v>
      </c>
    </row>
    <row r="51" spans="2:21" x14ac:dyDescent="0.3">
      <c r="B51" s="2">
        <v>48</v>
      </c>
      <c r="C51" s="1"/>
      <c r="D51" s="2"/>
      <c r="E51" s="3"/>
      <c r="F51" s="13"/>
      <c r="G51" s="4"/>
      <c r="H51" s="14"/>
      <c r="I51" s="2"/>
      <c r="J51" s="5"/>
      <c r="K51" s="5"/>
      <c r="L51" s="6">
        <f t="shared" si="2"/>
        <v>0</v>
      </c>
      <c r="M51" s="15">
        <f>SUMIFS('Card Costs + Results'!$F$5:$F$250,'Card Costs + Results'!$B$5:$B$250,$D51,'Card Costs + Results'!$C$5:$C$250,$E51)*I51</f>
        <v>0</v>
      </c>
      <c r="N51" s="150">
        <v>0</v>
      </c>
      <c r="O51" s="150">
        <v>0</v>
      </c>
      <c r="P51" s="150">
        <v>0</v>
      </c>
      <c r="Q51" s="151">
        <f t="shared" si="3"/>
        <v>0</v>
      </c>
      <c r="R51" s="153">
        <f t="shared" si="4"/>
        <v>0</v>
      </c>
      <c r="S51" s="6"/>
      <c r="T51" s="7">
        <f t="shared" si="1"/>
        <v>0</v>
      </c>
      <c r="U51" s="6">
        <f t="shared" si="5"/>
        <v>0</v>
      </c>
    </row>
    <row r="52" spans="2:21" x14ac:dyDescent="0.3">
      <c r="B52" s="2">
        <v>49</v>
      </c>
      <c r="C52" s="1"/>
      <c r="D52" s="2"/>
      <c r="E52" s="3"/>
      <c r="F52" s="13"/>
      <c r="G52" s="4"/>
      <c r="H52" s="14"/>
      <c r="I52" s="2"/>
      <c r="J52" s="5"/>
      <c r="K52" s="5"/>
      <c r="L52" s="6">
        <f t="shared" si="2"/>
        <v>0</v>
      </c>
      <c r="M52" s="15">
        <f>SUMIFS('Card Costs + Results'!$F$5:$F$250,'Card Costs + Results'!$B$5:$B$250,$D52,'Card Costs + Results'!$C$5:$C$250,$E52)*I52</f>
        <v>0</v>
      </c>
      <c r="N52" s="150">
        <v>0</v>
      </c>
      <c r="O52" s="150">
        <v>0</v>
      </c>
      <c r="P52" s="150">
        <v>0</v>
      </c>
      <c r="Q52" s="151">
        <f t="shared" si="3"/>
        <v>0</v>
      </c>
      <c r="R52" s="153">
        <f t="shared" si="4"/>
        <v>0</v>
      </c>
      <c r="S52" s="6"/>
      <c r="T52" s="7">
        <f t="shared" si="1"/>
        <v>0</v>
      </c>
      <c r="U52" s="6">
        <f t="shared" si="5"/>
        <v>0</v>
      </c>
    </row>
    <row r="53" spans="2:21" x14ac:dyDescent="0.3">
      <c r="B53" s="2">
        <v>50</v>
      </c>
      <c r="C53" s="1"/>
      <c r="D53" s="2"/>
      <c r="E53" s="3"/>
      <c r="F53" s="13"/>
      <c r="G53" s="4"/>
      <c r="H53" s="14"/>
      <c r="I53" s="2"/>
      <c r="J53" s="5"/>
      <c r="K53" s="5"/>
      <c r="L53" s="6">
        <f t="shared" si="2"/>
        <v>0</v>
      </c>
      <c r="M53" s="15">
        <f>SUMIFS('Card Costs + Results'!$F$5:$F$250,'Card Costs + Results'!$B$5:$B$250,$D53,'Card Costs + Results'!$C$5:$C$250,$E53)*I53</f>
        <v>0</v>
      </c>
      <c r="N53" s="150">
        <v>0</v>
      </c>
      <c r="O53" s="150">
        <v>0</v>
      </c>
      <c r="P53" s="150">
        <v>0</v>
      </c>
      <c r="Q53" s="151">
        <f t="shared" si="3"/>
        <v>0</v>
      </c>
      <c r="R53" s="153">
        <f t="shared" si="4"/>
        <v>0</v>
      </c>
      <c r="S53" s="6"/>
      <c r="T53" s="7">
        <f t="shared" si="1"/>
        <v>0</v>
      </c>
      <c r="U53" s="6">
        <f t="shared" si="5"/>
        <v>0</v>
      </c>
    </row>
    <row r="54" spans="2:21" x14ac:dyDescent="0.3">
      <c r="B54" s="2">
        <v>51</v>
      </c>
      <c r="C54" s="1"/>
      <c r="D54" s="2"/>
      <c r="E54" s="3"/>
      <c r="F54" s="13"/>
      <c r="G54" s="4"/>
      <c r="H54" s="14"/>
      <c r="I54" s="2"/>
      <c r="J54" s="5"/>
      <c r="K54" s="5"/>
      <c r="L54" s="6">
        <f t="shared" si="2"/>
        <v>0</v>
      </c>
      <c r="M54" s="15">
        <f>SUMIFS('Card Costs + Results'!$F$5:$F$250,'Card Costs + Results'!$B$5:$B$250,$D54,'Card Costs + Results'!$C$5:$C$250,$E54)*I54</f>
        <v>0</v>
      </c>
      <c r="N54" s="150">
        <v>0</v>
      </c>
      <c r="O54" s="150">
        <v>0</v>
      </c>
      <c r="P54" s="150">
        <v>0</v>
      </c>
      <c r="Q54" s="151">
        <f t="shared" si="3"/>
        <v>0</v>
      </c>
      <c r="R54" s="153">
        <f t="shared" si="4"/>
        <v>0</v>
      </c>
      <c r="S54" s="6"/>
      <c r="T54" s="7">
        <f t="shared" si="1"/>
        <v>0</v>
      </c>
      <c r="U54" s="6">
        <f t="shared" si="5"/>
        <v>0</v>
      </c>
    </row>
    <row r="55" spans="2:21" x14ac:dyDescent="0.3">
      <c r="B55" s="2">
        <v>52</v>
      </c>
      <c r="C55" s="1"/>
      <c r="D55" s="2"/>
      <c r="E55" s="3"/>
      <c r="F55" s="13"/>
      <c r="G55" s="4"/>
      <c r="H55" s="14"/>
      <c r="I55" s="2"/>
      <c r="J55" s="5"/>
      <c r="K55" s="5"/>
      <c r="L55" s="6">
        <f t="shared" si="2"/>
        <v>0</v>
      </c>
      <c r="M55" s="15">
        <f>SUMIFS('Card Costs + Results'!$F$5:$F$250,'Card Costs + Results'!$B$5:$B$250,$D55,'Card Costs + Results'!$C$5:$C$250,$E55)*I55</f>
        <v>0</v>
      </c>
      <c r="N55" s="150">
        <v>0</v>
      </c>
      <c r="O55" s="150">
        <v>0</v>
      </c>
      <c r="P55" s="150">
        <v>0</v>
      </c>
      <c r="Q55" s="151">
        <f t="shared" si="3"/>
        <v>0</v>
      </c>
      <c r="R55" s="153">
        <f t="shared" si="4"/>
        <v>0</v>
      </c>
      <c r="S55" s="6"/>
      <c r="T55" s="7">
        <f t="shared" si="1"/>
        <v>0</v>
      </c>
      <c r="U55" s="6">
        <f t="shared" si="5"/>
        <v>0</v>
      </c>
    </row>
    <row r="56" spans="2:21" x14ac:dyDescent="0.3">
      <c r="B56" s="2">
        <v>53</v>
      </c>
      <c r="C56" s="1"/>
      <c r="D56" s="2"/>
      <c r="E56" s="3"/>
      <c r="F56" s="13"/>
      <c r="G56" s="4"/>
      <c r="H56" s="14"/>
      <c r="I56" s="2"/>
      <c r="J56" s="5"/>
      <c r="K56" s="5"/>
      <c r="L56" s="6">
        <f t="shared" si="2"/>
        <v>0</v>
      </c>
      <c r="M56" s="15">
        <f>SUMIFS('Card Costs + Results'!$F$5:$F$250,'Card Costs + Results'!$B$5:$B$250,$D56,'Card Costs + Results'!$C$5:$C$250,$E56)*I56</f>
        <v>0</v>
      </c>
      <c r="N56" s="150">
        <v>0</v>
      </c>
      <c r="O56" s="150">
        <v>0</v>
      </c>
      <c r="P56" s="150">
        <v>0</v>
      </c>
      <c r="Q56" s="151">
        <f t="shared" si="3"/>
        <v>0</v>
      </c>
      <c r="R56" s="153">
        <f t="shared" si="4"/>
        <v>0</v>
      </c>
      <c r="S56" s="6"/>
      <c r="T56" s="7">
        <f t="shared" si="1"/>
        <v>0</v>
      </c>
      <c r="U56" s="6">
        <f t="shared" si="5"/>
        <v>0</v>
      </c>
    </row>
    <row r="57" spans="2:21" x14ac:dyDescent="0.3">
      <c r="B57" s="2">
        <v>54</v>
      </c>
      <c r="C57" s="1"/>
      <c r="D57" s="2"/>
      <c r="E57" s="3"/>
      <c r="F57" s="13"/>
      <c r="G57" s="4"/>
      <c r="H57" s="14"/>
      <c r="I57" s="2"/>
      <c r="J57" s="5"/>
      <c r="K57" s="5"/>
      <c r="L57" s="6">
        <f t="shared" si="2"/>
        <v>0</v>
      </c>
      <c r="M57" s="15">
        <f>SUMIFS('Card Costs + Results'!$F$5:$F$250,'Card Costs + Results'!$B$5:$B$250,$D57,'Card Costs + Results'!$C$5:$C$250,$E57)*I57</f>
        <v>0</v>
      </c>
      <c r="N57" s="150">
        <v>0</v>
      </c>
      <c r="O57" s="150">
        <v>0</v>
      </c>
      <c r="P57" s="150">
        <v>0</v>
      </c>
      <c r="Q57" s="151">
        <f t="shared" si="3"/>
        <v>0</v>
      </c>
      <c r="R57" s="153">
        <f t="shared" si="4"/>
        <v>0</v>
      </c>
      <c r="S57" s="6"/>
      <c r="T57" s="7">
        <f t="shared" si="1"/>
        <v>0</v>
      </c>
      <c r="U57" s="6">
        <f t="shared" si="5"/>
        <v>0</v>
      </c>
    </row>
    <row r="58" spans="2:21" x14ac:dyDescent="0.3">
      <c r="B58" s="2">
        <v>55</v>
      </c>
      <c r="C58" s="3"/>
      <c r="D58" s="2"/>
      <c r="E58" s="3"/>
      <c r="F58" s="13"/>
      <c r="G58" s="4"/>
      <c r="H58" s="14"/>
      <c r="I58" s="2"/>
      <c r="J58" s="5"/>
      <c r="K58" s="5"/>
      <c r="L58" s="6">
        <f t="shared" si="2"/>
        <v>0</v>
      </c>
      <c r="M58" s="15">
        <f>SUMIFS('Card Costs + Results'!$F$5:$F$250,'Card Costs + Results'!$B$5:$B$250,$D58,'Card Costs + Results'!$C$5:$C$250,$E58)*I58</f>
        <v>0</v>
      </c>
      <c r="N58" s="150">
        <v>0</v>
      </c>
      <c r="O58" s="150">
        <v>0</v>
      </c>
      <c r="P58" s="150">
        <v>0</v>
      </c>
      <c r="Q58" s="151">
        <f t="shared" si="3"/>
        <v>0</v>
      </c>
      <c r="R58" s="153">
        <f t="shared" si="4"/>
        <v>0</v>
      </c>
      <c r="S58" s="6"/>
      <c r="T58" s="7">
        <f t="shared" si="1"/>
        <v>0</v>
      </c>
      <c r="U58" s="6">
        <f t="shared" si="5"/>
        <v>0</v>
      </c>
    </row>
    <row r="59" spans="2:21" x14ac:dyDescent="0.3">
      <c r="B59" s="2">
        <v>56</v>
      </c>
      <c r="C59" s="1"/>
      <c r="D59" s="2"/>
      <c r="E59" s="3"/>
      <c r="F59" s="13"/>
      <c r="G59" s="4"/>
      <c r="H59" s="14"/>
      <c r="I59" s="2"/>
      <c r="J59" s="5"/>
      <c r="K59" s="5"/>
      <c r="L59" s="6">
        <f t="shared" si="2"/>
        <v>0</v>
      </c>
      <c r="M59" s="15">
        <f>SUMIFS('Card Costs + Results'!$F$5:$F$250,'Card Costs + Results'!$B$5:$B$250,$D59,'Card Costs + Results'!$C$5:$C$250,$E59)*I59</f>
        <v>0</v>
      </c>
      <c r="N59" s="150">
        <v>0</v>
      </c>
      <c r="O59" s="150">
        <v>0</v>
      </c>
      <c r="P59" s="150">
        <v>0</v>
      </c>
      <c r="Q59" s="151">
        <f t="shared" si="3"/>
        <v>0</v>
      </c>
      <c r="R59" s="153">
        <f t="shared" si="4"/>
        <v>0</v>
      </c>
      <c r="S59" s="6"/>
      <c r="T59" s="7">
        <f t="shared" si="1"/>
        <v>0</v>
      </c>
      <c r="U59" s="6">
        <f t="shared" si="5"/>
        <v>0</v>
      </c>
    </row>
    <row r="60" spans="2:21" x14ac:dyDescent="0.3">
      <c r="B60" s="2">
        <v>57</v>
      </c>
      <c r="C60" s="1"/>
      <c r="D60" s="2"/>
      <c r="E60" s="3"/>
      <c r="F60" s="13"/>
      <c r="G60" s="4"/>
      <c r="H60" s="14"/>
      <c r="I60" s="2"/>
      <c r="J60" s="5"/>
      <c r="K60" s="5"/>
      <c r="L60" s="6">
        <f t="shared" si="2"/>
        <v>0</v>
      </c>
      <c r="M60" s="15">
        <f>SUMIFS('Card Costs + Results'!$F$5:$F$250,'Card Costs + Results'!$B$5:$B$250,$D60,'Card Costs + Results'!$C$5:$C$250,$E60)*I60</f>
        <v>0</v>
      </c>
      <c r="N60" s="150">
        <v>0</v>
      </c>
      <c r="O60" s="150">
        <v>0</v>
      </c>
      <c r="P60" s="150">
        <v>0</v>
      </c>
      <c r="Q60" s="151">
        <f t="shared" si="3"/>
        <v>0</v>
      </c>
      <c r="R60" s="153">
        <f t="shared" si="4"/>
        <v>0</v>
      </c>
      <c r="S60" s="6"/>
      <c r="T60" s="7">
        <f t="shared" si="1"/>
        <v>0</v>
      </c>
      <c r="U60" s="6">
        <f t="shared" si="5"/>
        <v>0</v>
      </c>
    </row>
    <row r="61" spans="2:21" x14ac:dyDescent="0.3">
      <c r="B61" s="2">
        <v>58</v>
      </c>
      <c r="C61" s="1"/>
      <c r="D61" s="2"/>
      <c r="E61" s="3"/>
      <c r="F61" s="13"/>
      <c r="G61" s="4"/>
      <c r="H61" s="14"/>
      <c r="I61" s="2"/>
      <c r="J61" s="5"/>
      <c r="K61" s="5"/>
      <c r="L61" s="6">
        <f t="shared" si="2"/>
        <v>0</v>
      </c>
      <c r="M61" s="15">
        <f>SUMIFS('Card Costs + Results'!$F$5:$F$250,'Card Costs + Results'!$B$5:$B$250,$D61,'Card Costs + Results'!$C$5:$C$250,$E61)*I61</f>
        <v>0</v>
      </c>
      <c r="N61" s="150">
        <v>0</v>
      </c>
      <c r="O61" s="150">
        <v>0</v>
      </c>
      <c r="P61" s="150">
        <v>0</v>
      </c>
      <c r="Q61" s="151">
        <f t="shared" si="3"/>
        <v>0</v>
      </c>
      <c r="R61" s="153">
        <f t="shared" si="4"/>
        <v>0</v>
      </c>
      <c r="S61" s="6"/>
      <c r="T61" s="7">
        <f t="shared" si="1"/>
        <v>0</v>
      </c>
      <c r="U61" s="6">
        <f t="shared" si="5"/>
        <v>0</v>
      </c>
    </row>
    <row r="62" spans="2:21" x14ac:dyDescent="0.3">
      <c r="B62" s="2">
        <v>59</v>
      </c>
      <c r="C62" s="1"/>
      <c r="D62" s="2"/>
      <c r="E62" s="3"/>
      <c r="F62" s="13"/>
      <c r="G62" s="4"/>
      <c r="H62" s="14"/>
      <c r="I62" s="2"/>
      <c r="J62" s="5"/>
      <c r="K62" s="5"/>
      <c r="L62" s="6">
        <f t="shared" si="2"/>
        <v>0</v>
      </c>
      <c r="M62" s="15">
        <f>SUMIFS('Card Costs + Results'!$F$5:$F$250,'Card Costs + Results'!$B$5:$B$250,$D62,'Card Costs + Results'!$C$5:$C$250,$E62)*I62</f>
        <v>0</v>
      </c>
      <c r="N62" s="150">
        <v>0</v>
      </c>
      <c r="O62" s="150">
        <v>0</v>
      </c>
      <c r="P62" s="150">
        <v>0</v>
      </c>
      <c r="Q62" s="151">
        <f t="shared" si="3"/>
        <v>0</v>
      </c>
      <c r="R62" s="153">
        <f t="shared" si="4"/>
        <v>0</v>
      </c>
      <c r="S62" s="6"/>
      <c r="T62" s="7">
        <f t="shared" si="1"/>
        <v>0</v>
      </c>
      <c r="U62" s="6">
        <f t="shared" si="5"/>
        <v>0</v>
      </c>
    </row>
    <row r="63" spans="2:21" x14ac:dyDescent="0.3">
      <c r="B63" s="2">
        <v>60</v>
      </c>
      <c r="C63" s="1"/>
      <c r="D63" s="2"/>
      <c r="E63" s="3"/>
      <c r="F63" s="13"/>
      <c r="G63" s="4"/>
      <c r="H63" s="14"/>
      <c r="I63" s="2"/>
      <c r="J63" s="5"/>
      <c r="K63" s="5"/>
      <c r="L63" s="6">
        <f t="shared" si="2"/>
        <v>0</v>
      </c>
      <c r="M63" s="15">
        <f>SUMIFS('Card Costs + Results'!$F$5:$F$250,'Card Costs + Results'!$B$5:$B$250,$D63,'Card Costs + Results'!$C$5:$C$250,$E63)*I63</f>
        <v>0</v>
      </c>
      <c r="N63" s="150">
        <v>0</v>
      </c>
      <c r="O63" s="150">
        <v>0</v>
      </c>
      <c r="P63" s="150">
        <v>0</v>
      </c>
      <c r="Q63" s="151">
        <f t="shared" si="3"/>
        <v>0</v>
      </c>
      <c r="R63" s="153">
        <f t="shared" si="4"/>
        <v>0</v>
      </c>
      <c r="S63" s="6"/>
      <c r="T63" s="7">
        <f t="shared" si="1"/>
        <v>0</v>
      </c>
      <c r="U63" s="6">
        <f t="shared" si="5"/>
        <v>0</v>
      </c>
    </row>
    <row r="64" spans="2:21" x14ac:dyDescent="0.3">
      <c r="B64" s="2">
        <v>61</v>
      </c>
      <c r="C64" s="1"/>
      <c r="D64" s="2"/>
      <c r="E64" s="3"/>
      <c r="F64" s="13"/>
      <c r="G64" s="4"/>
      <c r="H64" s="14"/>
      <c r="I64" s="2"/>
      <c r="J64" s="5"/>
      <c r="K64" s="5"/>
      <c r="L64" s="6">
        <f t="shared" si="2"/>
        <v>0</v>
      </c>
      <c r="M64" s="15">
        <f>SUMIFS('Card Costs + Results'!$F$5:$F$250,'Card Costs + Results'!$B$5:$B$250,$D64,'Card Costs + Results'!$C$5:$C$250,$E64)*I64</f>
        <v>0</v>
      </c>
      <c r="N64" s="150">
        <v>0</v>
      </c>
      <c r="O64" s="150">
        <v>0</v>
      </c>
      <c r="P64" s="150">
        <v>0</v>
      </c>
      <c r="Q64" s="151">
        <f t="shared" si="3"/>
        <v>0</v>
      </c>
      <c r="R64" s="153">
        <f t="shared" si="4"/>
        <v>0</v>
      </c>
      <c r="S64" s="6"/>
      <c r="T64" s="7">
        <f t="shared" si="1"/>
        <v>0</v>
      </c>
      <c r="U64" s="6">
        <f t="shared" si="5"/>
        <v>0</v>
      </c>
    </row>
    <row r="65" spans="2:21" x14ac:dyDescent="0.3">
      <c r="B65" s="2">
        <v>62</v>
      </c>
      <c r="C65" s="1"/>
      <c r="D65" s="2"/>
      <c r="E65" s="3"/>
      <c r="F65" s="13"/>
      <c r="G65" s="4"/>
      <c r="H65" s="14"/>
      <c r="I65" s="2"/>
      <c r="J65" s="5"/>
      <c r="K65" s="5"/>
      <c r="L65" s="6">
        <f t="shared" si="2"/>
        <v>0</v>
      </c>
      <c r="M65" s="15">
        <f>SUMIFS('Card Costs + Results'!$F$5:$F$250,'Card Costs + Results'!$B$5:$B$250,$D65,'Card Costs + Results'!$C$5:$C$250,$E65)*I65</f>
        <v>0</v>
      </c>
      <c r="N65" s="150">
        <v>0</v>
      </c>
      <c r="O65" s="150">
        <v>0</v>
      </c>
      <c r="P65" s="150">
        <v>0</v>
      </c>
      <c r="Q65" s="151">
        <f t="shared" si="3"/>
        <v>0</v>
      </c>
      <c r="R65" s="153">
        <f t="shared" si="4"/>
        <v>0</v>
      </c>
      <c r="S65" s="6"/>
      <c r="T65" s="7">
        <f t="shared" si="1"/>
        <v>0</v>
      </c>
      <c r="U65" s="6">
        <f t="shared" si="5"/>
        <v>0</v>
      </c>
    </row>
    <row r="66" spans="2:21" x14ac:dyDescent="0.3">
      <c r="B66" s="2">
        <v>63</v>
      </c>
      <c r="C66" s="1"/>
      <c r="D66" s="2"/>
      <c r="E66" s="3"/>
      <c r="F66" s="13"/>
      <c r="G66" s="4"/>
      <c r="H66" s="14"/>
      <c r="I66" s="2"/>
      <c r="J66" s="5"/>
      <c r="K66" s="5"/>
      <c r="L66" s="6">
        <f t="shared" si="2"/>
        <v>0</v>
      </c>
      <c r="M66" s="15">
        <f>SUMIFS('Card Costs + Results'!$F$5:$F$250,'Card Costs + Results'!$B$5:$B$250,$D66,'Card Costs + Results'!$C$5:$C$250,$E66)*I66</f>
        <v>0</v>
      </c>
      <c r="N66" s="150">
        <v>0</v>
      </c>
      <c r="O66" s="150">
        <v>0</v>
      </c>
      <c r="P66" s="150">
        <v>0</v>
      </c>
      <c r="Q66" s="151">
        <f t="shared" si="3"/>
        <v>0</v>
      </c>
      <c r="R66" s="153">
        <f t="shared" si="4"/>
        <v>0</v>
      </c>
      <c r="S66" s="6"/>
      <c r="T66" s="7">
        <f t="shared" si="1"/>
        <v>0</v>
      </c>
      <c r="U66" s="6">
        <f t="shared" si="5"/>
        <v>0</v>
      </c>
    </row>
    <row r="67" spans="2:21" x14ac:dyDescent="0.3">
      <c r="B67" s="2">
        <v>64</v>
      </c>
      <c r="C67" s="1"/>
      <c r="D67" s="2"/>
      <c r="E67" s="3"/>
      <c r="F67" s="13"/>
      <c r="G67" s="4"/>
      <c r="H67" s="14"/>
      <c r="I67" s="2"/>
      <c r="J67" s="5"/>
      <c r="K67" s="5"/>
      <c r="L67" s="6">
        <f t="shared" si="2"/>
        <v>0</v>
      </c>
      <c r="M67" s="15">
        <f>SUMIFS('Card Costs + Results'!$F$5:$F$250,'Card Costs + Results'!$B$5:$B$250,$D67,'Card Costs + Results'!$C$5:$C$250,$E67)*I67</f>
        <v>0</v>
      </c>
      <c r="N67" s="150">
        <v>0</v>
      </c>
      <c r="O67" s="150">
        <v>0</v>
      </c>
      <c r="P67" s="150">
        <v>0</v>
      </c>
      <c r="Q67" s="151">
        <f t="shared" si="3"/>
        <v>0</v>
      </c>
      <c r="R67" s="153">
        <f t="shared" si="4"/>
        <v>0</v>
      </c>
      <c r="S67" s="6"/>
      <c r="T67" s="7">
        <f t="shared" si="1"/>
        <v>0</v>
      </c>
      <c r="U67" s="6">
        <f t="shared" si="5"/>
        <v>0</v>
      </c>
    </row>
    <row r="68" spans="2:21" x14ac:dyDescent="0.3">
      <c r="B68" s="2">
        <v>65</v>
      </c>
      <c r="C68" s="1"/>
      <c r="D68" s="2"/>
      <c r="E68" s="3"/>
      <c r="F68" s="13"/>
      <c r="G68" s="4"/>
      <c r="H68" s="14"/>
      <c r="I68" s="2"/>
      <c r="J68" s="5"/>
      <c r="K68" s="5"/>
      <c r="L68" s="6">
        <f t="shared" si="2"/>
        <v>0</v>
      </c>
      <c r="M68" s="15">
        <f>SUMIFS('Card Costs + Results'!$F$5:$F$250,'Card Costs + Results'!$B$5:$B$250,$D68,'Card Costs + Results'!$C$5:$C$250,$E68)*I68</f>
        <v>0</v>
      </c>
      <c r="N68" s="150">
        <v>0</v>
      </c>
      <c r="O68" s="150">
        <v>0</v>
      </c>
      <c r="P68" s="150">
        <v>0</v>
      </c>
      <c r="Q68" s="151">
        <f t="shared" si="3"/>
        <v>0</v>
      </c>
      <c r="R68" s="153">
        <f t="shared" si="4"/>
        <v>0</v>
      </c>
      <c r="S68" s="6"/>
      <c r="T68" s="7">
        <f t="shared" si="1"/>
        <v>0</v>
      </c>
      <c r="U68" s="6">
        <f t="shared" si="5"/>
        <v>0</v>
      </c>
    </row>
    <row r="69" spans="2:21" x14ac:dyDescent="0.3">
      <c r="B69" s="2">
        <v>66</v>
      </c>
      <c r="C69" s="1"/>
      <c r="D69" s="2"/>
      <c r="E69" s="3"/>
      <c r="F69" s="13"/>
      <c r="G69" s="4"/>
      <c r="H69" s="14"/>
      <c r="I69" s="2"/>
      <c r="J69" s="5"/>
      <c r="K69" s="5"/>
      <c r="L69" s="6">
        <f t="shared" si="2"/>
        <v>0</v>
      </c>
      <c r="M69" s="15">
        <f>SUMIFS('Card Costs + Results'!$F$5:$F$250,'Card Costs + Results'!$B$5:$B$250,$D69,'Card Costs + Results'!$C$5:$C$250,$E69)*I69</f>
        <v>0</v>
      </c>
      <c r="N69" s="150">
        <v>0</v>
      </c>
      <c r="O69" s="150">
        <v>0</v>
      </c>
      <c r="P69" s="150">
        <v>0</v>
      </c>
      <c r="Q69" s="151">
        <f t="shared" si="3"/>
        <v>0</v>
      </c>
      <c r="R69" s="153">
        <f t="shared" si="4"/>
        <v>0</v>
      </c>
      <c r="S69" s="6"/>
      <c r="T69" s="7">
        <f t="shared" ref="T69:T132" si="6">SUM(K69-S69)</f>
        <v>0</v>
      </c>
      <c r="U69" s="6">
        <f t="shared" si="5"/>
        <v>0</v>
      </c>
    </row>
    <row r="70" spans="2:21" x14ac:dyDescent="0.3">
      <c r="B70" s="2">
        <v>67</v>
      </c>
      <c r="C70" s="1"/>
      <c r="D70" s="2"/>
      <c r="E70" s="3"/>
      <c r="F70" s="13"/>
      <c r="G70" s="4"/>
      <c r="H70" s="14"/>
      <c r="I70" s="2"/>
      <c r="J70" s="5"/>
      <c r="K70" s="5"/>
      <c r="L70" s="6">
        <f t="shared" ref="L70:L133" si="7">SUM(J70+K70)</f>
        <v>0</v>
      </c>
      <c r="M70" s="15">
        <f>SUMIFS('Card Costs + Results'!$F$5:$F$250,'Card Costs + Results'!$B$5:$B$250,$D70,'Card Costs + Results'!$C$5:$C$250,$E70)*I70</f>
        <v>0</v>
      </c>
      <c r="N70" s="150">
        <v>0</v>
      </c>
      <c r="O70" s="150">
        <v>0</v>
      </c>
      <c r="P70" s="150">
        <v>0</v>
      </c>
      <c r="Q70" s="151">
        <f t="shared" ref="Q70:Q133" si="8">SUM(N70:P70)</f>
        <v>0</v>
      </c>
      <c r="R70" s="153">
        <f t="shared" ref="R70:R133" si="9">SUM(J70-M70-Q70)</f>
        <v>0</v>
      </c>
      <c r="S70" s="6"/>
      <c r="T70" s="7">
        <f t="shared" si="6"/>
        <v>0</v>
      </c>
      <c r="U70" s="6">
        <f t="shared" ref="U70:U133" si="10">R70+T70</f>
        <v>0</v>
      </c>
    </row>
    <row r="71" spans="2:21" x14ac:dyDescent="0.3">
      <c r="B71" s="2">
        <v>68</v>
      </c>
      <c r="C71" s="1"/>
      <c r="D71" s="2"/>
      <c r="E71" s="3"/>
      <c r="F71" s="13"/>
      <c r="G71" s="4"/>
      <c r="H71" s="14"/>
      <c r="I71" s="2"/>
      <c r="J71" s="5"/>
      <c r="K71" s="5"/>
      <c r="L71" s="6">
        <f t="shared" si="7"/>
        <v>0</v>
      </c>
      <c r="M71" s="15">
        <f>SUMIFS('Card Costs + Results'!$F$5:$F$250,'Card Costs + Results'!$B$5:$B$250,$D71,'Card Costs + Results'!$C$5:$C$250,$E71)*I71</f>
        <v>0</v>
      </c>
      <c r="N71" s="150">
        <v>0</v>
      </c>
      <c r="O71" s="150">
        <v>0</v>
      </c>
      <c r="P71" s="150">
        <v>0</v>
      </c>
      <c r="Q71" s="151">
        <f t="shared" si="8"/>
        <v>0</v>
      </c>
      <c r="R71" s="153">
        <f t="shared" si="9"/>
        <v>0</v>
      </c>
      <c r="S71" s="6"/>
      <c r="T71" s="7">
        <f t="shared" si="6"/>
        <v>0</v>
      </c>
      <c r="U71" s="6">
        <f t="shared" si="10"/>
        <v>0</v>
      </c>
    </row>
    <row r="72" spans="2:21" x14ac:dyDescent="0.3">
      <c r="B72" s="2">
        <v>69</v>
      </c>
      <c r="C72" s="1"/>
      <c r="D72" s="2"/>
      <c r="E72" s="3"/>
      <c r="F72" s="13"/>
      <c r="G72" s="4"/>
      <c r="H72" s="14"/>
      <c r="I72" s="2"/>
      <c r="J72" s="5"/>
      <c r="K72" s="5"/>
      <c r="L72" s="6">
        <f t="shared" si="7"/>
        <v>0</v>
      </c>
      <c r="M72" s="15">
        <f>SUMIFS('Card Costs + Results'!$F$5:$F$250,'Card Costs + Results'!$B$5:$B$250,$D72,'Card Costs + Results'!$C$5:$C$250,$E72)*I72</f>
        <v>0</v>
      </c>
      <c r="N72" s="150">
        <v>0</v>
      </c>
      <c r="O72" s="150">
        <v>0</v>
      </c>
      <c r="P72" s="150">
        <v>0</v>
      </c>
      <c r="Q72" s="151">
        <f t="shared" si="8"/>
        <v>0</v>
      </c>
      <c r="R72" s="153">
        <f t="shared" si="9"/>
        <v>0</v>
      </c>
      <c r="S72" s="6"/>
      <c r="T72" s="7">
        <f t="shared" si="6"/>
        <v>0</v>
      </c>
      <c r="U72" s="6">
        <f t="shared" si="10"/>
        <v>0</v>
      </c>
    </row>
    <row r="73" spans="2:21" x14ac:dyDescent="0.3">
      <c r="B73" s="2">
        <v>70</v>
      </c>
      <c r="C73" s="1"/>
      <c r="D73" s="2"/>
      <c r="E73" s="3"/>
      <c r="F73" s="13"/>
      <c r="G73" s="4"/>
      <c r="H73" s="14"/>
      <c r="I73" s="2"/>
      <c r="J73" s="5"/>
      <c r="K73" s="5"/>
      <c r="L73" s="6">
        <f t="shared" si="7"/>
        <v>0</v>
      </c>
      <c r="M73" s="15">
        <f>SUMIFS('Card Costs + Results'!$F$5:$F$250,'Card Costs + Results'!$B$5:$B$250,$D73,'Card Costs + Results'!$C$5:$C$250,$E73)*I73</f>
        <v>0</v>
      </c>
      <c r="N73" s="150">
        <v>0</v>
      </c>
      <c r="O73" s="150">
        <v>0</v>
      </c>
      <c r="P73" s="150">
        <v>0</v>
      </c>
      <c r="Q73" s="151">
        <f t="shared" si="8"/>
        <v>0</v>
      </c>
      <c r="R73" s="153">
        <f t="shared" si="9"/>
        <v>0</v>
      </c>
      <c r="S73" s="6"/>
      <c r="T73" s="7">
        <f t="shared" si="6"/>
        <v>0</v>
      </c>
      <c r="U73" s="6">
        <f t="shared" si="10"/>
        <v>0</v>
      </c>
    </row>
    <row r="74" spans="2:21" x14ac:dyDescent="0.3">
      <c r="B74" s="2">
        <v>71</v>
      </c>
      <c r="C74" s="1"/>
      <c r="D74" s="2"/>
      <c r="E74" s="3"/>
      <c r="F74" s="13"/>
      <c r="G74" s="4"/>
      <c r="H74" s="14"/>
      <c r="I74" s="2"/>
      <c r="J74" s="5"/>
      <c r="K74" s="5"/>
      <c r="L74" s="6">
        <f t="shared" si="7"/>
        <v>0</v>
      </c>
      <c r="M74" s="15">
        <f>SUMIFS('Card Costs + Results'!$F$5:$F$250,'Card Costs + Results'!$B$5:$B$250,$D74,'Card Costs + Results'!$C$5:$C$250,$E74)*I74</f>
        <v>0</v>
      </c>
      <c r="N74" s="150">
        <v>0</v>
      </c>
      <c r="O74" s="150">
        <v>0</v>
      </c>
      <c r="P74" s="150">
        <v>0</v>
      </c>
      <c r="Q74" s="151">
        <f t="shared" si="8"/>
        <v>0</v>
      </c>
      <c r="R74" s="153">
        <f t="shared" si="9"/>
        <v>0</v>
      </c>
      <c r="S74" s="6"/>
      <c r="T74" s="7">
        <f t="shared" si="6"/>
        <v>0</v>
      </c>
      <c r="U74" s="6">
        <f t="shared" si="10"/>
        <v>0</v>
      </c>
    </row>
    <row r="75" spans="2:21" x14ac:dyDescent="0.3">
      <c r="B75" s="2">
        <v>72</v>
      </c>
      <c r="C75" s="1"/>
      <c r="D75" s="2"/>
      <c r="E75" s="3"/>
      <c r="F75" s="13"/>
      <c r="G75" s="4"/>
      <c r="H75" s="14"/>
      <c r="I75" s="2"/>
      <c r="J75" s="5"/>
      <c r="K75" s="5"/>
      <c r="L75" s="6">
        <f t="shared" si="7"/>
        <v>0</v>
      </c>
      <c r="M75" s="15">
        <f>SUMIFS('Card Costs + Results'!$F$5:$F$250,'Card Costs + Results'!$B$5:$B$250,$D75,'Card Costs + Results'!$C$5:$C$250,$E75)*I75</f>
        <v>0</v>
      </c>
      <c r="N75" s="150">
        <v>0</v>
      </c>
      <c r="O75" s="150">
        <v>0</v>
      </c>
      <c r="P75" s="150">
        <v>0</v>
      </c>
      <c r="Q75" s="151">
        <f t="shared" si="8"/>
        <v>0</v>
      </c>
      <c r="R75" s="153">
        <f t="shared" si="9"/>
        <v>0</v>
      </c>
      <c r="S75" s="6"/>
      <c r="T75" s="7">
        <f t="shared" si="6"/>
        <v>0</v>
      </c>
      <c r="U75" s="6">
        <f t="shared" si="10"/>
        <v>0</v>
      </c>
    </row>
    <row r="76" spans="2:21" x14ac:dyDescent="0.3">
      <c r="B76" s="2">
        <v>73</v>
      </c>
      <c r="C76" s="1"/>
      <c r="D76" s="2"/>
      <c r="E76" s="3"/>
      <c r="F76" s="13"/>
      <c r="G76" s="4"/>
      <c r="H76" s="14"/>
      <c r="I76" s="2"/>
      <c r="J76" s="5"/>
      <c r="K76" s="5"/>
      <c r="L76" s="6">
        <f t="shared" si="7"/>
        <v>0</v>
      </c>
      <c r="M76" s="15">
        <f>SUMIFS('Card Costs + Results'!$F$5:$F$250,'Card Costs + Results'!$B$5:$B$250,$D76,'Card Costs + Results'!$C$5:$C$250,$E76)*I76</f>
        <v>0</v>
      </c>
      <c r="N76" s="150">
        <v>0</v>
      </c>
      <c r="O76" s="150">
        <v>0</v>
      </c>
      <c r="P76" s="150">
        <v>0</v>
      </c>
      <c r="Q76" s="151">
        <f t="shared" si="8"/>
        <v>0</v>
      </c>
      <c r="R76" s="153">
        <f t="shared" si="9"/>
        <v>0</v>
      </c>
      <c r="S76" s="6"/>
      <c r="T76" s="7">
        <f t="shared" si="6"/>
        <v>0</v>
      </c>
      <c r="U76" s="6">
        <f t="shared" si="10"/>
        <v>0</v>
      </c>
    </row>
    <row r="77" spans="2:21" x14ac:dyDescent="0.3">
      <c r="B77" s="2">
        <v>74</v>
      </c>
      <c r="C77" s="1"/>
      <c r="D77" s="2"/>
      <c r="E77" s="3"/>
      <c r="F77" s="13"/>
      <c r="G77" s="4"/>
      <c r="H77" s="14"/>
      <c r="I77" s="2"/>
      <c r="J77" s="5"/>
      <c r="K77" s="5"/>
      <c r="L77" s="6">
        <f t="shared" si="7"/>
        <v>0</v>
      </c>
      <c r="M77" s="15">
        <f>SUMIFS('Card Costs + Results'!$F$5:$F$250,'Card Costs + Results'!$B$5:$B$250,$D77,'Card Costs + Results'!$C$5:$C$250,$E77)*I77</f>
        <v>0</v>
      </c>
      <c r="N77" s="150">
        <v>0</v>
      </c>
      <c r="O77" s="150">
        <v>0</v>
      </c>
      <c r="P77" s="150">
        <v>0</v>
      </c>
      <c r="Q77" s="151">
        <f t="shared" si="8"/>
        <v>0</v>
      </c>
      <c r="R77" s="153">
        <f t="shared" si="9"/>
        <v>0</v>
      </c>
      <c r="S77" s="6"/>
      <c r="T77" s="7">
        <f t="shared" si="6"/>
        <v>0</v>
      </c>
      <c r="U77" s="6">
        <f t="shared" si="10"/>
        <v>0</v>
      </c>
    </row>
    <row r="78" spans="2:21" x14ac:dyDescent="0.3">
      <c r="B78" s="2">
        <v>75</v>
      </c>
      <c r="C78" s="1"/>
      <c r="D78" s="2"/>
      <c r="E78" s="3"/>
      <c r="F78" s="13"/>
      <c r="G78" s="4"/>
      <c r="H78" s="14"/>
      <c r="I78" s="2"/>
      <c r="J78" s="5"/>
      <c r="K78" s="5"/>
      <c r="L78" s="6">
        <f t="shared" si="7"/>
        <v>0</v>
      </c>
      <c r="M78" s="15">
        <f>SUMIFS('Card Costs + Results'!$F$5:$F$250,'Card Costs + Results'!$B$5:$B$250,$D78,'Card Costs + Results'!$C$5:$C$250,$E78)*I78</f>
        <v>0</v>
      </c>
      <c r="N78" s="150">
        <v>0</v>
      </c>
      <c r="O78" s="150">
        <v>0</v>
      </c>
      <c r="P78" s="150">
        <v>0</v>
      </c>
      <c r="Q78" s="151">
        <f t="shared" si="8"/>
        <v>0</v>
      </c>
      <c r="R78" s="153">
        <f t="shared" si="9"/>
        <v>0</v>
      </c>
      <c r="S78" s="6"/>
      <c r="T78" s="7">
        <f t="shared" si="6"/>
        <v>0</v>
      </c>
      <c r="U78" s="6">
        <f t="shared" si="10"/>
        <v>0</v>
      </c>
    </row>
    <row r="79" spans="2:21" x14ac:dyDescent="0.3">
      <c r="B79" s="2">
        <v>76</v>
      </c>
      <c r="C79" s="1"/>
      <c r="D79" s="2"/>
      <c r="E79" s="3"/>
      <c r="F79" s="13"/>
      <c r="G79" s="4"/>
      <c r="H79" s="14"/>
      <c r="I79" s="2"/>
      <c r="J79" s="5"/>
      <c r="K79" s="5"/>
      <c r="L79" s="6">
        <f t="shared" si="7"/>
        <v>0</v>
      </c>
      <c r="M79" s="15">
        <f>SUMIFS('Card Costs + Results'!$F$5:$F$250,'Card Costs + Results'!$B$5:$B$250,$D79,'Card Costs + Results'!$C$5:$C$250,$E79)*I79</f>
        <v>0</v>
      </c>
      <c r="N79" s="150">
        <v>0</v>
      </c>
      <c r="O79" s="150">
        <v>0</v>
      </c>
      <c r="P79" s="150">
        <v>0</v>
      </c>
      <c r="Q79" s="151">
        <f t="shared" si="8"/>
        <v>0</v>
      </c>
      <c r="R79" s="153">
        <f t="shared" si="9"/>
        <v>0</v>
      </c>
      <c r="S79" s="6"/>
      <c r="T79" s="7">
        <f t="shared" si="6"/>
        <v>0</v>
      </c>
      <c r="U79" s="6">
        <f t="shared" si="10"/>
        <v>0</v>
      </c>
    </row>
    <row r="80" spans="2:21" x14ac:dyDescent="0.3">
      <c r="B80" s="2">
        <v>77</v>
      </c>
      <c r="C80" s="1"/>
      <c r="D80" s="2"/>
      <c r="E80" s="3"/>
      <c r="F80" s="13"/>
      <c r="G80" s="4"/>
      <c r="H80" s="14"/>
      <c r="I80" s="2"/>
      <c r="J80" s="5"/>
      <c r="K80" s="5"/>
      <c r="L80" s="6">
        <f t="shared" si="7"/>
        <v>0</v>
      </c>
      <c r="M80" s="15">
        <f>SUMIFS('Card Costs + Results'!$F$5:$F$250,'Card Costs + Results'!$B$5:$B$250,$D80,'Card Costs + Results'!$C$5:$C$250,$E80)*I80</f>
        <v>0</v>
      </c>
      <c r="N80" s="150">
        <v>0</v>
      </c>
      <c r="O80" s="150">
        <v>0</v>
      </c>
      <c r="P80" s="150">
        <v>0</v>
      </c>
      <c r="Q80" s="151">
        <f t="shared" si="8"/>
        <v>0</v>
      </c>
      <c r="R80" s="153">
        <f t="shared" si="9"/>
        <v>0</v>
      </c>
      <c r="S80" s="6"/>
      <c r="T80" s="7">
        <f t="shared" si="6"/>
        <v>0</v>
      </c>
      <c r="U80" s="6">
        <f t="shared" si="10"/>
        <v>0</v>
      </c>
    </row>
    <row r="81" spans="2:21" x14ac:dyDescent="0.3">
      <c r="B81" s="2">
        <v>78</v>
      </c>
      <c r="C81" s="1"/>
      <c r="D81" s="2"/>
      <c r="E81" s="3"/>
      <c r="F81" s="13"/>
      <c r="G81" s="4"/>
      <c r="H81" s="14"/>
      <c r="I81" s="2"/>
      <c r="J81" s="5"/>
      <c r="K81" s="5"/>
      <c r="L81" s="6">
        <f t="shared" si="7"/>
        <v>0</v>
      </c>
      <c r="M81" s="15">
        <f>SUMIFS('Card Costs + Results'!$F$5:$F$250,'Card Costs + Results'!$B$5:$B$250,$D81,'Card Costs + Results'!$C$5:$C$250,$E81)*I81</f>
        <v>0</v>
      </c>
      <c r="N81" s="150">
        <v>0</v>
      </c>
      <c r="O81" s="150">
        <v>0</v>
      </c>
      <c r="P81" s="150">
        <v>0</v>
      </c>
      <c r="Q81" s="151">
        <f t="shared" si="8"/>
        <v>0</v>
      </c>
      <c r="R81" s="153">
        <f t="shared" si="9"/>
        <v>0</v>
      </c>
      <c r="S81" s="6"/>
      <c r="T81" s="7">
        <f t="shared" si="6"/>
        <v>0</v>
      </c>
      <c r="U81" s="6">
        <f t="shared" si="10"/>
        <v>0</v>
      </c>
    </row>
    <row r="82" spans="2:21" x14ac:dyDescent="0.3">
      <c r="B82" s="2">
        <v>79</v>
      </c>
      <c r="C82" s="1"/>
      <c r="D82" s="2"/>
      <c r="E82" s="3"/>
      <c r="F82" s="13"/>
      <c r="G82" s="4"/>
      <c r="H82" s="14"/>
      <c r="I82" s="2"/>
      <c r="J82" s="5"/>
      <c r="K82" s="5"/>
      <c r="L82" s="6">
        <f t="shared" si="7"/>
        <v>0</v>
      </c>
      <c r="M82" s="15">
        <f>SUMIFS('Card Costs + Results'!$F$5:$F$250,'Card Costs + Results'!$B$5:$B$250,$D82,'Card Costs + Results'!$C$5:$C$250,$E82)*I82</f>
        <v>0</v>
      </c>
      <c r="N82" s="150">
        <v>0</v>
      </c>
      <c r="O82" s="150">
        <v>0</v>
      </c>
      <c r="P82" s="150">
        <v>0</v>
      </c>
      <c r="Q82" s="151">
        <f t="shared" si="8"/>
        <v>0</v>
      </c>
      <c r="R82" s="153">
        <f t="shared" si="9"/>
        <v>0</v>
      </c>
      <c r="S82" s="6"/>
      <c r="T82" s="7">
        <f t="shared" si="6"/>
        <v>0</v>
      </c>
      <c r="U82" s="6">
        <f t="shared" si="10"/>
        <v>0</v>
      </c>
    </row>
    <row r="83" spans="2:21" x14ac:dyDescent="0.3">
      <c r="B83" s="2">
        <v>80</v>
      </c>
      <c r="C83" s="1"/>
      <c r="D83" s="2"/>
      <c r="E83" s="3"/>
      <c r="F83" s="13"/>
      <c r="G83" s="4"/>
      <c r="H83" s="14"/>
      <c r="I83" s="2"/>
      <c r="J83" s="5"/>
      <c r="K83" s="5"/>
      <c r="L83" s="6">
        <f t="shared" si="7"/>
        <v>0</v>
      </c>
      <c r="M83" s="15">
        <f>SUMIFS('Card Costs + Results'!$F$5:$F$250,'Card Costs + Results'!$B$5:$B$250,$D83,'Card Costs + Results'!$C$5:$C$250,$E83)*I83</f>
        <v>0</v>
      </c>
      <c r="N83" s="150">
        <v>0</v>
      </c>
      <c r="O83" s="150">
        <v>0</v>
      </c>
      <c r="P83" s="150">
        <v>0</v>
      </c>
      <c r="Q83" s="151">
        <f t="shared" si="8"/>
        <v>0</v>
      </c>
      <c r="R83" s="153">
        <f t="shared" si="9"/>
        <v>0</v>
      </c>
      <c r="S83" s="6"/>
      <c r="T83" s="7">
        <f t="shared" si="6"/>
        <v>0</v>
      </c>
      <c r="U83" s="6">
        <f t="shared" si="10"/>
        <v>0</v>
      </c>
    </row>
    <row r="84" spans="2:21" x14ac:dyDescent="0.3">
      <c r="B84" s="2">
        <v>81</v>
      </c>
      <c r="C84" s="1"/>
      <c r="D84" s="2"/>
      <c r="E84" s="3"/>
      <c r="F84" s="13"/>
      <c r="G84" s="4"/>
      <c r="H84" s="14"/>
      <c r="I84" s="2"/>
      <c r="J84" s="5"/>
      <c r="K84" s="5"/>
      <c r="L84" s="6">
        <f t="shared" si="7"/>
        <v>0</v>
      </c>
      <c r="M84" s="15">
        <f>SUMIFS('Card Costs + Results'!$F$5:$F$250,'Card Costs + Results'!$B$5:$B$250,$D84,'Card Costs + Results'!$C$5:$C$250,$E84)*I84</f>
        <v>0</v>
      </c>
      <c r="N84" s="150">
        <v>0</v>
      </c>
      <c r="O84" s="150">
        <v>0</v>
      </c>
      <c r="P84" s="150">
        <v>0</v>
      </c>
      <c r="Q84" s="151">
        <f t="shared" si="8"/>
        <v>0</v>
      </c>
      <c r="R84" s="153">
        <f t="shared" si="9"/>
        <v>0</v>
      </c>
      <c r="S84" s="6"/>
      <c r="T84" s="7">
        <f t="shared" si="6"/>
        <v>0</v>
      </c>
      <c r="U84" s="6">
        <f t="shared" si="10"/>
        <v>0</v>
      </c>
    </row>
    <row r="85" spans="2:21" x14ac:dyDescent="0.3">
      <c r="B85" s="2">
        <v>82</v>
      </c>
      <c r="C85" s="1"/>
      <c r="D85" s="2"/>
      <c r="E85" s="3"/>
      <c r="F85" s="13"/>
      <c r="G85" s="4"/>
      <c r="H85" s="14"/>
      <c r="I85" s="2"/>
      <c r="J85" s="5"/>
      <c r="K85" s="5"/>
      <c r="L85" s="6">
        <f t="shared" si="7"/>
        <v>0</v>
      </c>
      <c r="M85" s="15">
        <f>SUMIFS('Card Costs + Results'!$F$5:$F$250,'Card Costs + Results'!$B$5:$B$250,$D85,'Card Costs + Results'!$C$5:$C$250,$E85)*I85</f>
        <v>0</v>
      </c>
      <c r="N85" s="150">
        <v>0</v>
      </c>
      <c r="O85" s="150">
        <v>0</v>
      </c>
      <c r="P85" s="150">
        <v>0</v>
      </c>
      <c r="Q85" s="151">
        <f t="shared" si="8"/>
        <v>0</v>
      </c>
      <c r="R85" s="153">
        <f t="shared" si="9"/>
        <v>0</v>
      </c>
      <c r="S85" s="6"/>
      <c r="T85" s="7">
        <f t="shared" si="6"/>
        <v>0</v>
      </c>
      <c r="U85" s="6">
        <f t="shared" si="10"/>
        <v>0</v>
      </c>
    </row>
    <row r="86" spans="2:21" x14ac:dyDescent="0.3">
      <c r="B86" s="2">
        <v>83</v>
      </c>
      <c r="C86" s="1"/>
      <c r="D86" s="2"/>
      <c r="E86" s="3"/>
      <c r="F86" s="13"/>
      <c r="G86" s="4"/>
      <c r="H86" s="14"/>
      <c r="I86" s="2"/>
      <c r="J86" s="5"/>
      <c r="K86" s="5"/>
      <c r="L86" s="6">
        <f t="shared" si="7"/>
        <v>0</v>
      </c>
      <c r="M86" s="15">
        <f>SUMIFS('Card Costs + Results'!$F$5:$F$250,'Card Costs + Results'!$B$5:$B$250,$D86,'Card Costs + Results'!$C$5:$C$250,$E86)*I86</f>
        <v>0</v>
      </c>
      <c r="N86" s="150">
        <v>0</v>
      </c>
      <c r="O86" s="150">
        <v>0</v>
      </c>
      <c r="P86" s="150">
        <v>0</v>
      </c>
      <c r="Q86" s="151">
        <f t="shared" si="8"/>
        <v>0</v>
      </c>
      <c r="R86" s="153">
        <f t="shared" si="9"/>
        <v>0</v>
      </c>
      <c r="S86" s="6"/>
      <c r="T86" s="7">
        <f t="shared" si="6"/>
        <v>0</v>
      </c>
      <c r="U86" s="6">
        <f t="shared" si="10"/>
        <v>0</v>
      </c>
    </row>
    <row r="87" spans="2:21" x14ac:dyDescent="0.3">
      <c r="B87" s="2">
        <v>84</v>
      </c>
      <c r="C87" s="1"/>
      <c r="D87" s="2"/>
      <c r="E87" s="3"/>
      <c r="F87" s="13"/>
      <c r="G87" s="4"/>
      <c r="H87" s="14"/>
      <c r="I87" s="2"/>
      <c r="J87" s="5"/>
      <c r="K87" s="5"/>
      <c r="L87" s="6">
        <f t="shared" si="7"/>
        <v>0</v>
      </c>
      <c r="M87" s="15">
        <f>SUMIFS('Card Costs + Results'!$F$5:$F$250,'Card Costs + Results'!$B$5:$B$250,$D87,'Card Costs + Results'!$C$5:$C$250,$E87)*I87</f>
        <v>0</v>
      </c>
      <c r="N87" s="150">
        <v>0</v>
      </c>
      <c r="O87" s="150">
        <v>0</v>
      </c>
      <c r="P87" s="150">
        <v>0</v>
      </c>
      <c r="Q87" s="151">
        <f t="shared" si="8"/>
        <v>0</v>
      </c>
      <c r="R87" s="153">
        <f t="shared" si="9"/>
        <v>0</v>
      </c>
      <c r="S87" s="6"/>
      <c r="T87" s="7">
        <f t="shared" si="6"/>
        <v>0</v>
      </c>
      <c r="U87" s="6">
        <f t="shared" si="10"/>
        <v>0</v>
      </c>
    </row>
    <row r="88" spans="2:21" x14ac:dyDescent="0.3">
      <c r="B88" s="2">
        <v>85</v>
      </c>
      <c r="C88" s="1"/>
      <c r="D88" s="2"/>
      <c r="E88" s="3"/>
      <c r="F88" s="13"/>
      <c r="G88" s="4"/>
      <c r="H88" s="14"/>
      <c r="I88" s="2"/>
      <c r="J88" s="5"/>
      <c r="K88" s="5"/>
      <c r="L88" s="6">
        <f t="shared" si="7"/>
        <v>0</v>
      </c>
      <c r="M88" s="15">
        <f>SUMIFS('Card Costs + Results'!$F$5:$F$250,'Card Costs + Results'!$B$5:$B$250,$D88,'Card Costs + Results'!$C$5:$C$250,$E88)*I88</f>
        <v>0</v>
      </c>
      <c r="N88" s="150">
        <v>0</v>
      </c>
      <c r="O88" s="150">
        <v>0</v>
      </c>
      <c r="P88" s="150">
        <v>0</v>
      </c>
      <c r="Q88" s="151">
        <f t="shared" si="8"/>
        <v>0</v>
      </c>
      <c r="R88" s="153">
        <f t="shared" si="9"/>
        <v>0</v>
      </c>
      <c r="S88" s="6"/>
      <c r="T88" s="7">
        <f t="shared" si="6"/>
        <v>0</v>
      </c>
      <c r="U88" s="6">
        <f t="shared" si="10"/>
        <v>0</v>
      </c>
    </row>
    <row r="89" spans="2:21" x14ac:dyDescent="0.3">
      <c r="B89" s="2">
        <v>86</v>
      </c>
      <c r="C89" s="1"/>
      <c r="D89" s="2"/>
      <c r="E89" s="3"/>
      <c r="F89" s="13"/>
      <c r="G89" s="4"/>
      <c r="H89" s="14"/>
      <c r="I89" s="2"/>
      <c r="J89" s="5"/>
      <c r="K89" s="5"/>
      <c r="L89" s="6">
        <f t="shared" si="7"/>
        <v>0</v>
      </c>
      <c r="M89" s="15">
        <f>SUMIFS('Card Costs + Results'!$F$5:$F$250,'Card Costs + Results'!$B$5:$B$250,$D89,'Card Costs + Results'!$C$5:$C$250,$E89)*I89</f>
        <v>0</v>
      </c>
      <c r="N89" s="150">
        <v>0</v>
      </c>
      <c r="O89" s="150">
        <v>0</v>
      </c>
      <c r="P89" s="150">
        <v>0</v>
      </c>
      <c r="Q89" s="151">
        <f t="shared" si="8"/>
        <v>0</v>
      </c>
      <c r="R89" s="153">
        <f t="shared" si="9"/>
        <v>0</v>
      </c>
      <c r="S89" s="6"/>
      <c r="T89" s="7">
        <f t="shared" si="6"/>
        <v>0</v>
      </c>
      <c r="U89" s="6">
        <f t="shared" si="10"/>
        <v>0</v>
      </c>
    </row>
    <row r="90" spans="2:21" x14ac:dyDescent="0.3">
      <c r="B90" s="2">
        <v>87</v>
      </c>
      <c r="C90" s="1"/>
      <c r="D90" s="2"/>
      <c r="E90" s="3"/>
      <c r="F90" s="13"/>
      <c r="G90" s="4"/>
      <c r="H90" s="14"/>
      <c r="I90" s="2"/>
      <c r="J90" s="5"/>
      <c r="K90" s="5"/>
      <c r="L90" s="6">
        <f t="shared" si="7"/>
        <v>0</v>
      </c>
      <c r="M90" s="15">
        <f>SUMIFS('Card Costs + Results'!$F$5:$F$250,'Card Costs + Results'!$B$5:$B$250,$D90,'Card Costs + Results'!$C$5:$C$250,$E90)*I90</f>
        <v>0</v>
      </c>
      <c r="N90" s="150">
        <v>0</v>
      </c>
      <c r="O90" s="150">
        <v>0</v>
      </c>
      <c r="P90" s="150">
        <v>0</v>
      </c>
      <c r="Q90" s="151">
        <f t="shared" si="8"/>
        <v>0</v>
      </c>
      <c r="R90" s="153">
        <f t="shared" si="9"/>
        <v>0</v>
      </c>
      <c r="S90" s="6"/>
      <c r="T90" s="7">
        <f t="shared" si="6"/>
        <v>0</v>
      </c>
      <c r="U90" s="6">
        <f t="shared" si="10"/>
        <v>0</v>
      </c>
    </row>
    <row r="91" spans="2:21" x14ac:dyDescent="0.3">
      <c r="B91" s="2">
        <v>88</v>
      </c>
      <c r="C91" s="1"/>
      <c r="D91" s="2"/>
      <c r="E91" s="3"/>
      <c r="F91" s="13"/>
      <c r="G91" s="4"/>
      <c r="H91" s="14"/>
      <c r="I91" s="2"/>
      <c r="J91" s="5"/>
      <c r="K91" s="5"/>
      <c r="L91" s="6">
        <f t="shared" si="7"/>
        <v>0</v>
      </c>
      <c r="M91" s="15">
        <f>SUMIFS('Card Costs + Results'!$F$5:$F$250,'Card Costs + Results'!$B$5:$B$250,$D91,'Card Costs + Results'!$C$5:$C$250,$E91)*I91</f>
        <v>0</v>
      </c>
      <c r="N91" s="150">
        <v>0</v>
      </c>
      <c r="O91" s="150">
        <v>0</v>
      </c>
      <c r="P91" s="150">
        <v>0</v>
      </c>
      <c r="Q91" s="151">
        <f t="shared" si="8"/>
        <v>0</v>
      </c>
      <c r="R91" s="153">
        <f t="shared" si="9"/>
        <v>0</v>
      </c>
      <c r="S91" s="6"/>
      <c r="T91" s="7">
        <f t="shared" si="6"/>
        <v>0</v>
      </c>
      <c r="U91" s="6">
        <f t="shared" si="10"/>
        <v>0</v>
      </c>
    </row>
    <row r="92" spans="2:21" x14ac:dyDescent="0.3">
      <c r="B92" s="2">
        <v>89</v>
      </c>
      <c r="C92" s="1"/>
      <c r="D92" s="2"/>
      <c r="E92" s="3"/>
      <c r="F92" s="13"/>
      <c r="G92" s="4"/>
      <c r="H92" s="14"/>
      <c r="I92" s="2"/>
      <c r="J92" s="5"/>
      <c r="K92" s="5"/>
      <c r="L92" s="6">
        <f t="shared" si="7"/>
        <v>0</v>
      </c>
      <c r="M92" s="15">
        <f>SUMIFS('Card Costs + Results'!$F$5:$F$250,'Card Costs + Results'!$B$5:$B$250,$D92,'Card Costs + Results'!$C$5:$C$250,$E92)*I92</f>
        <v>0</v>
      </c>
      <c r="N92" s="150">
        <v>0</v>
      </c>
      <c r="O92" s="150">
        <v>0</v>
      </c>
      <c r="P92" s="150">
        <v>0</v>
      </c>
      <c r="Q92" s="151">
        <f t="shared" si="8"/>
        <v>0</v>
      </c>
      <c r="R92" s="153">
        <f t="shared" si="9"/>
        <v>0</v>
      </c>
      <c r="S92" s="6"/>
      <c r="T92" s="7">
        <f t="shared" si="6"/>
        <v>0</v>
      </c>
      <c r="U92" s="6">
        <f t="shared" si="10"/>
        <v>0</v>
      </c>
    </row>
    <row r="93" spans="2:21" x14ac:dyDescent="0.3">
      <c r="B93" s="2">
        <v>90</v>
      </c>
      <c r="C93" s="1"/>
      <c r="D93" s="2"/>
      <c r="E93" s="3"/>
      <c r="F93" s="13"/>
      <c r="G93" s="4"/>
      <c r="H93" s="14"/>
      <c r="I93" s="2"/>
      <c r="J93" s="5"/>
      <c r="K93" s="5"/>
      <c r="L93" s="6">
        <f t="shared" si="7"/>
        <v>0</v>
      </c>
      <c r="M93" s="15">
        <f>SUMIFS('Card Costs + Results'!$F$5:$F$250,'Card Costs + Results'!$B$5:$B$250,$D93,'Card Costs + Results'!$C$5:$C$250,$E93)*I93</f>
        <v>0</v>
      </c>
      <c r="N93" s="150">
        <v>0</v>
      </c>
      <c r="O93" s="150">
        <v>0</v>
      </c>
      <c r="P93" s="150">
        <v>0</v>
      </c>
      <c r="Q93" s="151">
        <f t="shared" si="8"/>
        <v>0</v>
      </c>
      <c r="R93" s="153">
        <f t="shared" si="9"/>
        <v>0</v>
      </c>
      <c r="S93" s="6"/>
      <c r="T93" s="7">
        <f t="shared" si="6"/>
        <v>0</v>
      </c>
      <c r="U93" s="6">
        <f t="shared" si="10"/>
        <v>0</v>
      </c>
    </row>
    <row r="94" spans="2:21" x14ac:dyDescent="0.3">
      <c r="B94" s="2">
        <v>91</v>
      </c>
      <c r="C94" s="1"/>
      <c r="D94" s="2"/>
      <c r="E94" s="3"/>
      <c r="F94" s="13"/>
      <c r="G94" s="4"/>
      <c r="H94" s="14"/>
      <c r="I94" s="2"/>
      <c r="J94" s="5"/>
      <c r="K94" s="5"/>
      <c r="L94" s="6">
        <f t="shared" si="7"/>
        <v>0</v>
      </c>
      <c r="M94" s="15">
        <f>SUMIFS('Card Costs + Results'!$F$5:$F$250,'Card Costs + Results'!$B$5:$B$250,$D94,'Card Costs + Results'!$C$5:$C$250,$E94)*I94</f>
        <v>0</v>
      </c>
      <c r="N94" s="150">
        <v>0</v>
      </c>
      <c r="O94" s="150">
        <v>0</v>
      </c>
      <c r="P94" s="150">
        <v>0</v>
      </c>
      <c r="Q94" s="151">
        <f t="shared" si="8"/>
        <v>0</v>
      </c>
      <c r="R94" s="153">
        <f t="shared" si="9"/>
        <v>0</v>
      </c>
      <c r="S94" s="6"/>
      <c r="T94" s="7">
        <f t="shared" si="6"/>
        <v>0</v>
      </c>
      <c r="U94" s="6">
        <f t="shared" si="10"/>
        <v>0</v>
      </c>
    </row>
    <row r="95" spans="2:21" x14ac:dyDescent="0.3">
      <c r="B95" s="2">
        <v>92</v>
      </c>
      <c r="C95" s="1"/>
      <c r="D95" s="2"/>
      <c r="E95" s="3"/>
      <c r="F95" s="13"/>
      <c r="G95" s="4"/>
      <c r="H95" s="14"/>
      <c r="I95" s="2"/>
      <c r="J95" s="5"/>
      <c r="K95" s="5"/>
      <c r="L95" s="6">
        <f t="shared" si="7"/>
        <v>0</v>
      </c>
      <c r="M95" s="15">
        <f>SUMIFS('Card Costs + Results'!$F$5:$F$250,'Card Costs + Results'!$B$5:$B$250,$D95,'Card Costs + Results'!$C$5:$C$250,$E95)*I95</f>
        <v>0</v>
      </c>
      <c r="N95" s="150">
        <v>0</v>
      </c>
      <c r="O95" s="150">
        <v>0</v>
      </c>
      <c r="P95" s="150">
        <v>0</v>
      </c>
      <c r="Q95" s="151">
        <f t="shared" si="8"/>
        <v>0</v>
      </c>
      <c r="R95" s="153">
        <f t="shared" si="9"/>
        <v>0</v>
      </c>
      <c r="S95" s="6"/>
      <c r="T95" s="7">
        <f t="shared" si="6"/>
        <v>0</v>
      </c>
      <c r="U95" s="6">
        <f t="shared" si="10"/>
        <v>0</v>
      </c>
    </row>
    <row r="96" spans="2:21" x14ac:dyDescent="0.3">
      <c r="B96" s="2">
        <v>93</v>
      </c>
      <c r="C96" s="1"/>
      <c r="D96" s="2"/>
      <c r="E96" s="3"/>
      <c r="F96" s="13"/>
      <c r="G96" s="4"/>
      <c r="H96" s="14"/>
      <c r="I96" s="2"/>
      <c r="J96" s="5"/>
      <c r="K96" s="5"/>
      <c r="L96" s="6">
        <f t="shared" si="7"/>
        <v>0</v>
      </c>
      <c r="M96" s="15">
        <f>SUMIFS('Card Costs + Results'!$F$5:$F$250,'Card Costs + Results'!$B$5:$B$250,$D96,'Card Costs + Results'!$C$5:$C$250,$E96)*I96</f>
        <v>0</v>
      </c>
      <c r="N96" s="150">
        <v>0</v>
      </c>
      <c r="O96" s="150">
        <v>0</v>
      </c>
      <c r="P96" s="150">
        <v>0</v>
      </c>
      <c r="Q96" s="151">
        <f t="shared" si="8"/>
        <v>0</v>
      </c>
      <c r="R96" s="153">
        <f t="shared" si="9"/>
        <v>0</v>
      </c>
      <c r="S96" s="6"/>
      <c r="T96" s="7">
        <f t="shared" si="6"/>
        <v>0</v>
      </c>
      <c r="U96" s="6">
        <f t="shared" si="10"/>
        <v>0</v>
      </c>
    </row>
    <row r="97" spans="2:21" x14ac:dyDescent="0.3">
      <c r="B97" s="2">
        <v>94</v>
      </c>
      <c r="C97" s="1"/>
      <c r="D97" s="2"/>
      <c r="E97" s="3"/>
      <c r="F97" s="13"/>
      <c r="G97" s="4"/>
      <c r="H97" s="14"/>
      <c r="I97" s="2"/>
      <c r="J97" s="5"/>
      <c r="K97" s="5"/>
      <c r="L97" s="6">
        <f t="shared" si="7"/>
        <v>0</v>
      </c>
      <c r="M97" s="15">
        <f>SUMIFS('Card Costs + Results'!$F$5:$F$250,'Card Costs + Results'!$B$5:$B$250,$D97,'Card Costs + Results'!$C$5:$C$250,$E97)*I97</f>
        <v>0</v>
      </c>
      <c r="N97" s="150">
        <v>0</v>
      </c>
      <c r="O97" s="150">
        <v>0</v>
      </c>
      <c r="P97" s="150">
        <v>0</v>
      </c>
      <c r="Q97" s="151">
        <f t="shared" si="8"/>
        <v>0</v>
      </c>
      <c r="R97" s="153">
        <f t="shared" si="9"/>
        <v>0</v>
      </c>
      <c r="S97" s="6"/>
      <c r="T97" s="7">
        <f t="shared" si="6"/>
        <v>0</v>
      </c>
      <c r="U97" s="6">
        <f t="shared" si="10"/>
        <v>0</v>
      </c>
    </row>
    <row r="98" spans="2:21" x14ac:dyDescent="0.3">
      <c r="B98" s="2">
        <v>95</v>
      </c>
      <c r="C98" s="1"/>
      <c r="D98" s="2"/>
      <c r="E98" s="3"/>
      <c r="F98" s="13"/>
      <c r="G98" s="4"/>
      <c r="H98" s="14"/>
      <c r="I98" s="2"/>
      <c r="J98" s="5"/>
      <c r="K98" s="5"/>
      <c r="L98" s="6">
        <f t="shared" si="7"/>
        <v>0</v>
      </c>
      <c r="M98" s="15">
        <f>SUMIFS('Card Costs + Results'!$F$5:$F$250,'Card Costs + Results'!$B$5:$B$250,$D98,'Card Costs + Results'!$C$5:$C$250,$E98)*I98</f>
        <v>0</v>
      </c>
      <c r="N98" s="150">
        <v>0</v>
      </c>
      <c r="O98" s="150">
        <v>0</v>
      </c>
      <c r="P98" s="150">
        <v>0</v>
      </c>
      <c r="Q98" s="151">
        <f t="shared" si="8"/>
        <v>0</v>
      </c>
      <c r="R98" s="153">
        <f t="shared" si="9"/>
        <v>0</v>
      </c>
      <c r="S98" s="6"/>
      <c r="T98" s="7">
        <f t="shared" si="6"/>
        <v>0</v>
      </c>
      <c r="U98" s="6">
        <f t="shared" si="10"/>
        <v>0</v>
      </c>
    </row>
    <row r="99" spans="2:21" x14ac:dyDescent="0.3">
      <c r="B99" s="2">
        <v>96</v>
      </c>
      <c r="C99" s="1"/>
      <c r="D99" s="2"/>
      <c r="E99" s="3"/>
      <c r="F99" s="13"/>
      <c r="G99" s="4"/>
      <c r="H99" s="14"/>
      <c r="I99" s="2"/>
      <c r="J99" s="5"/>
      <c r="K99" s="5"/>
      <c r="L99" s="6">
        <f t="shared" si="7"/>
        <v>0</v>
      </c>
      <c r="M99" s="15">
        <f>SUMIFS('Card Costs + Results'!$F$5:$F$250,'Card Costs + Results'!$B$5:$B$250,$D99,'Card Costs + Results'!$C$5:$C$250,$E99)*I99</f>
        <v>0</v>
      </c>
      <c r="N99" s="150">
        <v>0</v>
      </c>
      <c r="O99" s="150">
        <v>0</v>
      </c>
      <c r="P99" s="150">
        <v>0</v>
      </c>
      <c r="Q99" s="151">
        <f t="shared" si="8"/>
        <v>0</v>
      </c>
      <c r="R99" s="153">
        <f t="shared" si="9"/>
        <v>0</v>
      </c>
      <c r="S99" s="6"/>
      <c r="T99" s="7">
        <f t="shared" si="6"/>
        <v>0</v>
      </c>
      <c r="U99" s="6">
        <f t="shared" si="10"/>
        <v>0</v>
      </c>
    </row>
    <row r="100" spans="2:21" x14ac:dyDescent="0.3">
      <c r="B100" s="2">
        <v>97</v>
      </c>
      <c r="C100" s="1"/>
      <c r="D100" s="2"/>
      <c r="E100" s="3"/>
      <c r="F100" s="13"/>
      <c r="G100" s="4"/>
      <c r="H100" s="14"/>
      <c r="I100" s="2"/>
      <c r="J100" s="5"/>
      <c r="K100" s="5"/>
      <c r="L100" s="6">
        <f t="shared" si="7"/>
        <v>0</v>
      </c>
      <c r="M100" s="15">
        <f>SUMIFS('Card Costs + Results'!$F$5:$F$250,'Card Costs + Results'!$B$5:$B$250,$D100,'Card Costs + Results'!$C$5:$C$250,$E100)*I100</f>
        <v>0</v>
      </c>
      <c r="N100" s="150">
        <v>0</v>
      </c>
      <c r="O100" s="150">
        <v>0</v>
      </c>
      <c r="P100" s="150">
        <v>0</v>
      </c>
      <c r="Q100" s="151">
        <f t="shared" si="8"/>
        <v>0</v>
      </c>
      <c r="R100" s="153">
        <f t="shared" si="9"/>
        <v>0</v>
      </c>
      <c r="S100" s="6"/>
      <c r="T100" s="7">
        <f t="shared" si="6"/>
        <v>0</v>
      </c>
      <c r="U100" s="6">
        <f t="shared" si="10"/>
        <v>0</v>
      </c>
    </row>
    <row r="101" spans="2:21" x14ac:dyDescent="0.3">
      <c r="B101" s="2">
        <v>98</v>
      </c>
      <c r="C101" s="1"/>
      <c r="D101" s="2"/>
      <c r="E101" s="3"/>
      <c r="F101" s="13"/>
      <c r="G101" s="4"/>
      <c r="H101" s="14"/>
      <c r="I101" s="2"/>
      <c r="J101" s="5"/>
      <c r="K101" s="5"/>
      <c r="L101" s="6">
        <f t="shared" si="7"/>
        <v>0</v>
      </c>
      <c r="M101" s="15">
        <f>SUMIFS('Card Costs + Results'!$F$5:$F$250,'Card Costs + Results'!$B$5:$B$250,$D101,'Card Costs + Results'!$C$5:$C$250,$E101)*I101</f>
        <v>0</v>
      </c>
      <c r="N101" s="150">
        <v>0</v>
      </c>
      <c r="O101" s="150">
        <v>0</v>
      </c>
      <c r="P101" s="150">
        <v>0</v>
      </c>
      <c r="Q101" s="151">
        <f t="shared" si="8"/>
        <v>0</v>
      </c>
      <c r="R101" s="153">
        <f t="shared" si="9"/>
        <v>0</v>
      </c>
      <c r="S101" s="6"/>
      <c r="T101" s="7">
        <f t="shared" si="6"/>
        <v>0</v>
      </c>
      <c r="U101" s="6">
        <f t="shared" si="10"/>
        <v>0</v>
      </c>
    </row>
    <row r="102" spans="2:21" x14ac:dyDescent="0.3">
      <c r="B102" s="2">
        <v>99</v>
      </c>
      <c r="C102" s="1"/>
      <c r="D102" s="2"/>
      <c r="E102" s="3"/>
      <c r="F102" s="13"/>
      <c r="G102" s="4"/>
      <c r="H102" s="14"/>
      <c r="I102" s="2"/>
      <c r="J102" s="5"/>
      <c r="K102" s="5"/>
      <c r="L102" s="6">
        <f t="shared" si="7"/>
        <v>0</v>
      </c>
      <c r="M102" s="15">
        <f>SUMIFS('Card Costs + Results'!$F$5:$F$250,'Card Costs + Results'!$B$5:$B$250,$D102,'Card Costs + Results'!$C$5:$C$250,$E102)*I102</f>
        <v>0</v>
      </c>
      <c r="N102" s="150">
        <v>0</v>
      </c>
      <c r="O102" s="150">
        <v>0</v>
      </c>
      <c r="P102" s="150">
        <v>0</v>
      </c>
      <c r="Q102" s="151">
        <f t="shared" si="8"/>
        <v>0</v>
      </c>
      <c r="R102" s="153">
        <f t="shared" si="9"/>
        <v>0</v>
      </c>
      <c r="S102" s="6"/>
      <c r="T102" s="7">
        <f t="shared" si="6"/>
        <v>0</v>
      </c>
      <c r="U102" s="6">
        <f t="shared" si="10"/>
        <v>0</v>
      </c>
    </row>
    <row r="103" spans="2:21" x14ac:dyDescent="0.3">
      <c r="B103" s="2">
        <v>100</v>
      </c>
      <c r="C103" s="1"/>
      <c r="D103" s="2"/>
      <c r="E103" s="3"/>
      <c r="F103" s="13"/>
      <c r="G103" s="4"/>
      <c r="H103" s="14"/>
      <c r="I103" s="2"/>
      <c r="J103" s="5"/>
      <c r="K103" s="5"/>
      <c r="L103" s="6">
        <f t="shared" si="7"/>
        <v>0</v>
      </c>
      <c r="M103" s="15">
        <f>SUMIFS('Card Costs + Results'!$F$5:$F$250,'Card Costs + Results'!$B$5:$B$250,$D103,'Card Costs + Results'!$C$5:$C$250,$E103)*I103</f>
        <v>0</v>
      </c>
      <c r="N103" s="150">
        <v>0</v>
      </c>
      <c r="O103" s="150">
        <v>0</v>
      </c>
      <c r="P103" s="150">
        <v>0</v>
      </c>
      <c r="Q103" s="151">
        <f t="shared" si="8"/>
        <v>0</v>
      </c>
      <c r="R103" s="153">
        <f t="shared" si="9"/>
        <v>0</v>
      </c>
      <c r="S103" s="6"/>
      <c r="T103" s="7">
        <f t="shared" si="6"/>
        <v>0</v>
      </c>
      <c r="U103" s="6">
        <f t="shared" si="10"/>
        <v>0</v>
      </c>
    </row>
    <row r="104" spans="2:21" x14ac:dyDescent="0.3">
      <c r="B104" s="2">
        <v>101</v>
      </c>
      <c r="C104" s="1"/>
      <c r="D104" s="2"/>
      <c r="E104" s="3"/>
      <c r="F104" s="13"/>
      <c r="G104" s="4"/>
      <c r="H104" s="14"/>
      <c r="I104" s="2"/>
      <c r="J104" s="5"/>
      <c r="K104" s="5"/>
      <c r="L104" s="6">
        <f t="shared" si="7"/>
        <v>0</v>
      </c>
      <c r="M104" s="15">
        <f>SUMIFS('Card Costs + Results'!$F$5:$F$250,'Card Costs + Results'!$B$5:$B$250,$D104,'Card Costs + Results'!$C$5:$C$250,$E104)*I104</f>
        <v>0</v>
      </c>
      <c r="N104" s="150">
        <v>0</v>
      </c>
      <c r="O104" s="150">
        <v>0</v>
      </c>
      <c r="P104" s="150">
        <v>0</v>
      </c>
      <c r="Q104" s="151">
        <f t="shared" si="8"/>
        <v>0</v>
      </c>
      <c r="R104" s="153">
        <f t="shared" si="9"/>
        <v>0</v>
      </c>
      <c r="S104" s="6"/>
      <c r="T104" s="7">
        <f t="shared" si="6"/>
        <v>0</v>
      </c>
      <c r="U104" s="6">
        <f t="shared" si="10"/>
        <v>0</v>
      </c>
    </row>
    <row r="105" spans="2:21" x14ac:dyDescent="0.3">
      <c r="B105" s="2">
        <v>102</v>
      </c>
      <c r="C105" s="1"/>
      <c r="D105" s="2"/>
      <c r="E105" s="3"/>
      <c r="F105" s="13"/>
      <c r="G105" s="4"/>
      <c r="H105" s="14"/>
      <c r="I105" s="2"/>
      <c r="J105" s="5"/>
      <c r="K105" s="5"/>
      <c r="L105" s="6">
        <f t="shared" si="7"/>
        <v>0</v>
      </c>
      <c r="M105" s="15">
        <f>SUMIFS('Card Costs + Results'!$F$5:$F$250,'Card Costs + Results'!$B$5:$B$250,$D105,'Card Costs + Results'!$C$5:$C$250,$E105)*I105</f>
        <v>0</v>
      </c>
      <c r="N105" s="150">
        <v>0</v>
      </c>
      <c r="O105" s="150">
        <v>0</v>
      </c>
      <c r="P105" s="150">
        <v>0</v>
      </c>
      <c r="Q105" s="151">
        <f t="shared" si="8"/>
        <v>0</v>
      </c>
      <c r="R105" s="153">
        <f t="shared" si="9"/>
        <v>0</v>
      </c>
      <c r="S105" s="6"/>
      <c r="T105" s="7">
        <f t="shared" si="6"/>
        <v>0</v>
      </c>
      <c r="U105" s="6">
        <f t="shared" si="10"/>
        <v>0</v>
      </c>
    </row>
    <row r="106" spans="2:21" x14ac:dyDescent="0.3">
      <c r="B106" s="2">
        <v>103</v>
      </c>
      <c r="C106" s="1"/>
      <c r="D106" s="2"/>
      <c r="E106" s="3"/>
      <c r="F106" s="13"/>
      <c r="G106" s="4"/>
      <c r="H106" s="14"/>
      <c r="I106" s="2"/>
      <c r="J106" s="5"/>
      <c r="K106" s="5"/>
      <c r="L106" s="6">
        <f t="shared" si="7"/>
        <v>0</v>
      </c>
      <c r="M106" s="15">
        <f>SUMIFS('Card Costs + Results'!$F$5:$F$250,'Card Costs + Results'!$B$5:$B$250,$D106,'Card Costs + Results'!$C$5:$C$250,$E106)*I106</f>
        <v>0</v>
      </c>
      <c r="N106" s="150">
        <v>0</v>
      </c>
      <c r="O106" s="150">
        <v>0</v>
      </c>
      <c r="P106" s="150">
        <v>0</v>
      </c>
      <c r="Q106" s="151">
        <f t="shared" si="8"/>
        <v>0</v>
      </c>
      <c r="R106" s="153">
        <f t="shared" si="9"/>
        <v>0</v>
      </c>
      <c r="S106" s="6"/>
      <c r="T106" s="7">
        <f t="shared" si="6"/>
        <v>0</v>
      </c>
      <c r="U106" s="6">
        <f t="shared" si="10"/>
        <v>0</v>
      </c>
    </row>
    <row r="107" spans="2:21" x14ac:dyDescent="0.3">
      <c r="B107" s="2">
        <v>104</v>
      </c>
      <c r="C107" s="1"/>
      <c r="D107" s="2"/>
      <c r="E107" s="3"/>
      <c r="F107" s="13"/>
      <c r="G107" s="4"/>
      <c r="H107" s="14"/>
      <c r="I107" s="2"/>
      <c r="J107" s="5"/>
      <c r="K107" s="5"/>
      <c r="L107" s="6">
        <f t="shared" si="7"/>
        <v>0</v>
      </c>
      <c r="M107" s="15">
        <f>SUMIFS('Card Costs + Results'!$F$5:$F$250,'Card Costs + Results'!$B$5:$B$250,$D107,'Card Costs + Results'!$C$5:$C$250,$E107)*I107</f>
        <v>0</v>
      </c>
      <c r="N107" s="150">
        <v>0</v>
      </c>
      <c r="O107" s="150">
        <v>0</v>
      </c>
      <c r="P107" s="150">
        <v>0</v>
      </c>
      <c r="Q107" s="151">
        <f t="shared" si="8"/>
        <v>0</v>
      </c>
      <c r="R107" s="153">
        <f t="shared" si="9"/>
        <v>0</v>
      </c>
      <c r="S107" s="6"/>
      <c r="T107" s="7">
        <f t="shared" si="6"/>
        <v>0</v>
      </c>
      <c r="U107" s="6">
        <f t="shared" si="10"/>
        <v>0</v>
      </c>
    </row>
    <row r="108" spans="2:21" x14ac:dyDescent="0.3">
      <c r="B108" s="2">
        <v>105</v>
      </c>
      <c r="C108" s="1"/>
      <c r="D108" s="2"/>
      <c r="E108" s="3"/>
      <c r="F108" s="13"/>
      <c r="G108" s="4"/>
      <c r="H108" s="14"/>
      <c r="I108" s="2"/>
      <c r="J108" s="5"/>
      <c r="K108" s="5"/>
      <c r="L108" s="6">
        <f t="shared" si="7"/>
        <v>0</v>
      </c>
      <c r="M108" s="15">
        <f>SUMIFS('Card Costs + Results'!$F$5:$F$250,'Card Costs + Results'!$B$5:$B$250,$D108,'Card Costs + Results'!$C$5:$C$250,$E108)*I108</f>
        <v>0</v>
      </c>
      <c r="N108" s="150">
        <v>0</v>
      </c>
      <c r="O108" s="150">
        <v>0</v>
      </c>
      <c r="P108" s="150">
        <v>0</v>
      </c>
      <c r="Q108" s="151">
        <f t="shared" si="8"/>
        <v>0</v>
      </c>
      <c r="R108" s="153">
        <f t="shared" si="9"/>
        <v>0</v>
      </c>
      <c r="S108" s="6"/>
      <c r="T108" s="7">
        <f t="shared" si="6"/>
        <v>0</v>
      </c>
      <c r="U108" s="6">
        <f t="shared" si="10"/>
        <v>0</v>
      </c>
    </row>
    <row r="109" spans="2:21" x14ac:dyDescent="0.3">
      <c r="B109" s="2">
        <v>106</v>
      </c>
      <c r="C109" s="1"/>
      <c r="D109" s="2"/>
      <c r="E109" s="3"/>
      <c r="F109" s="13"/>
      <c r="G109" s="4"/>
      <c r="H109" s="14"/>
      <c r="I109" s="2"/>
      <c r="J109" s="5"/>
      <c r="K109" s="5"/>
      <c r="L109" s="6">
        <f t="shared" si="7"/>
        <v>0</v>
      </c>
      <c r="M109" s="15">
        <f>SUMIFS('Card Costs + Results'!$F$5:$F$250,'Card Costs + Results'!$B$5:$B$250,$D109,'Card Costs + Results'!$C$5:$C$250,$E109)*I109</f>
        <v>0</v>
      </c>
      <c r="N109" s="150">
        <v>0</v>
      </c>
      <c r="O109" s="150">
        <v>0</v>
      </c>
      <c r="P109" s="150">
        <v>0</v>
      </c>
      <c r="Q109" s="151">
        <f t="shared" si="8"/>
        <v>0</v>
      </c>
      <c r="R109" s="153">
        <f t="shared" si="9"/>
        <v>0</v>
      </c>
      <c r="S109" s="6"/>
      <c r="T109" s="7">
        <f t="shared" si="6"/>
        <v>0</v>
      </c>
      <c r="U109" s="6">
        <f t="shared" si="10"/>
        <v>0</v>
      </c>
    </row>
    <row r="110" spans="2:21" x14ac:dyDescent="0.3">
      <c r="B110" s="2">
        <v>107</v>
      </c>
      <c r="C110" s="1"/>
      <c r="D110" s="2"/>
      <c r="E110" s="3"/>
      <c r="F110" s="13"/>
      <c r="G110" s="4"/>
      <c r="H110" s="14"/>
      <c r="I110" s="2"/>
      <c r="J110" s="5"/>
      <c r="K110" s="5"/>
      <c r="L110" s="6">
        <f t="shared" si="7"/>
        <v>0</v>
      </c>
      <c r="M110" s="15">
        <f>SUMIFS('Card Costs + Results'!$F$5:$F$250,'Card Costs + Results'!$B$5:$B$250,$D110,'Card Costs + Results'!$C$5:$C$250,$E110)*I110</f>
        <v>0</v>
      </c>
      <c r="N110" s="150">
        <v>0</v>
      </c>
      <c r="O110" s="150">
        <v>0</v>
      </c>
      <c r="P110" s="150">
        <v>0</v>
      </c>
      <c r="Q110" s="151">
        <f t="shared" si="8"/>
        <v>0</v>
      </c>
      <c r="R110" s="153">
        <f t="shared" si="9"/>
        <v>0</v>
      </c>
      <c r="S110" s="6"/>
      <c r="T110" s="7">
        <f t="shared" si="6"/>
        <v>0</v>
      </c>
      <c r="U110" s="6">
        <f t="shared" si="10"/>
        <v>0</v>
      </c>
    </row>
    <row r="111" spans="2:21" x14ac:dyDescent="0.3">
      <c r="B111" s="2">
        <v>108</v>
      </c>
      <c r="C111" s="1"/>
      <c r="D111" s="2"/>
      <c r="E111" s="3"/>
      <c r="F111" s="13"/>
      <c r="G111" s="4"/>
      <c r="H111" s="14"/>
      <c r="I111" s="2"/>
      <c r="J111" s="5"/>
      <c r="K111" s="5"/>
      <c r="L111" s="6">
        <f t="shared" si="7"/>
        <v>0</v>
      </c>
      <c r="M111" s="15">
        <f>SUMIFS('Card Costs + Results'!$F$5:$F$250,'Card Costs + Results'!$B$5:$B$250,$D111,'Card Costs + Results'!$C$5:$C$250,$E111)*I111</f>
        <v>0</v>
      </c>
      <c r="N111" s="150">
        <v>0</v>
      </c>
      <c r="O111" s="150">
        <v>0</v>
      </c>
      <c r="P111" s="150">
        <v>0</v>
      </c>
      <c r="Q111" s="151">
        <f t="shared" si="8"/>
        <v>0</v>
      </c>
      <c r="R111" s="153">
        <f t="shared" si="9"/>
        <v>0</v>
      </c>
      <c r="S111" s="6"/>
      <c r="T111" s="7">
        <f t="shared" si="6"/>
        <v>0</v>
      </c>
      <c r="U111" s="6">
        <f t="shared" si="10"/>
        <v>0</v>
      </c>
    </row>
    <row r="112" spans="2:21" x14ac:dyDescent="0.3">
      <c r="B112" s="2">
        <v>109</v>
      </c>
      <c r="C112" s="1"/>
      <c r="D112" s="2"/>
      <c r="E112" s="3"/>
      <c r="F112" s="13"/>
      <c r="G112" s="4"/>
      <c r="H112" s="14"/>
      <c r="I112" s="2"/>
      <c r="J112" s="5"/>
      <c r="K112" s="5"/>
      <c r="L112" s="6">
        <f t="shared" si="7"/>
        <v>0</v>
      </c>
      <c r="M112" s="15">
        <f>SUMIFS('Card Costs + Results'!$F$5:$F$250,'Card Costs + Results'!$B$5:$B$250,$D112,'Card Costs + Results'!$C$5:$C$250,$E112)*I112</f>
        <v>0</v>
      </c>
      <c r="N112" s="150">
        <v>0</v>
      </c>
      <c r="O112" s="150">
        <v>0</v>
      </c>
      <c r="P112" s="150">
        <v>0</v>
      </c>
      <c r="Q112" s="151">
        <f t="shared" si="8"/>
        <v>0</v>
      </c>
      <c r="R112" s="153">
        <f t="shared" si="9"/>
        <v>0</v>
      </c>
      <c r="S112" s="6"/>
      <c r="T112" s="7">
        <f t="shared" si="6"/>
        <v>0</v>
      </c>
      <c r="U112" s="6">
        <f t="shared" si="10"/>
        <v>0</v>
      </c>
    </row>
    <row r="113" spans="2:21" x14ac:dyDescent="0.3">
      <c r="B113" s="2">
        <v>110</v>
      </c>
      <c r="C113" s="1"/>
      <c r="D113" s="2"/>
      <c r="E113" s="3"/>
      <c r="F113" s="13"/>
      <c r="G113" s="4"/>
      <c r="H113" s="14"/>
      <c r="I113" s="2"/>
      <c r="J113" s="5"/>
      <c r="K113" s="5"/>
      <c r="L113" s="6">
        <f t="shared" si="7"/>
        <v>0</v>
      </c>
      <c r="M113" s="15">
        <f>SUMIFS('Card Costs + Results'!$F$5:$F$250,'Card Costs + Results'!$B$5:$B$250,$D113,'Card Costs + Results'!$C$5:$C$250,$E113)*I113</f>
        <v>0</v>
      </c>
      <c r="N113" s="150">
        <v>0</v>
      </c>
      <c r="O113" s="150">
        <v>0</v>
      </c>
      <c r="P113" s="150">
        <v>0</v>
      </c>
      <c r="Q113" s="151">
        <f t="shared" si="8"/>
        <v>0</v>
      </c>
      <c r="R113" s="153">
        <f t="shared" si="9"/>
        <v>0</v>
      </c>
      <c r="S113" s="6"/>
      <c r="T113" s="7">
        <f t="shared" si="6"/>
        <v>0</v>
      </c>
      <c r="U113" s="6">
        <f t="shared" si="10"/>
        <v>0</v>
      </c>
    </row>
    <row r="114" spans="2:21" x14ac:dyDescent="0.3">
      <c r="B114" s="2">
        <v>111</v>
      </c>
      <c r="C114" s="1"/>
      <c r="D114" s="2"/>
      <c r="E114" s="3"/>
      <c r="F114" s="13"/>
      <c r="G114" s="4"/>
      <c r="H114" s="14"/>
      <c r="I114" s="2"/>
      <c r="J114" s="5"/>
      <c r="K114" s="5"/>
      <c r="L114" s="6">
        <f t="shared" si="7"/>
        <v>0</v>
      </c>
      <c r="M114" s="15">
        <f>SUMIFS('Card Costs + Results'!$F$5:$F$250,'Card Costs + Results'!$B$5:$B$250,$D114,'Card Costs + Results'!$C$5:$C$250,$E114)*I114</f>
        <v>0</v>
      </c>
      <c r="N114" s="150">
        <v>0</v>
      </c>
      <c r="O114" s="150">
        <v>0</v>
      </c>
      <c r="P114" s="150">
        <v>0</v>
      </c>
      <c r="Q114" s="151">
        <f t="shared" si="8"/>
        <v>0</v>
      </c>
      <c r="R114" s="153">
        <f t="shared" si="9"/>
        <v>0</v>
      </c>
      <c r="S114" s="6"/>
      <c r="T114" s="7">
        <f t="shared" si="6"/>
        <v>0</v>
      </c>
      <c r="U114" s="6">
        <f t="shared" si="10"/>
        <v>0</v>
      </c>
    </row>
    <row r="115" spans="2:21" x14ac:dyDescent="0.3">
      <c r="B115" s="2">
        <v>112</v>
      </c>
      <c r="C115" s="1"/>
      <c r="D115" s="2"/>
      <c r="E115" s="3"/>
      <c r="F115" s="13"/>
      <c r="G115" s="4"/>
      <c r="H115" s="14"/>
      <c r="I115" s="2"/>
      <c r="J115" s="5"/>
      <c r="K115" s="5"/>
      <c r="L115" s="6">
        <f t="shared" si="7"/>
        <v>0</v>
      </c>
      <c r="M115" s="15">
        <f>SUMIFS('Card Costs + Results'!$F$5:$F$250,'Card Costs + Results'!$B$5:$B$250,$D115,'Card Costs + Results'!$C$5:$C$250,$E115)*I115</f>
        <v>0</v>
      </c>
      <c r="N115" s="150">
        <v>0</v>
      </c>
      <c r="O115" s="150">
        <v>0</v>
      </c>
      <c r="P115" s="150">
        <v>0</v>
      </c>
      <c r="Q115" s="151">
        <f t="shared" si="8"/>
        <v>0</v>
      </c>
      <c r="R115" s="153">
        <f t="shared" si="9"/>
        <v>0</v>
      </c>
      <c r="S115" s="6"/>
      <c r="T115" s="7">
        <f t="shared" si="6"/>
        <v>0</v>
      </c>
      <c r="U115" s="6">
        <f t="shared" si="10"/>
        <v>0</v>
      </c>
    </row>
    <row r="116" spans="2:21" x14ac:dyDescent="0.3">
      <c r="B116" s="2">
        <v>113</v>
      </c>
      <c r="C116" s="1"/>
      <c r="D116" s="2"/>
      <c r="E116" s="3"/>
      <c r="F116" s="13"/>
      <c r="G116" s="4"/>
      <c r="H116" s="14"/>
      <c r="I116" s="2"/>
      <c r="J116" s="5"/>
      <c r="K116" s="5"/>
      <c r="L116" s="6">
        <f t="shared" si="7"/>
        <v>0</v>
      </c>
      <c r="M116" s="15">
        <f>SUMIFS('Card Costs + Results'!$F$5:$F$250,'Card Costs + Results'!$B$5:$B$250,$D116,'Card Costs + Results'!$C$5:$C$250,$E116)*I116</f>
        <v>0</v>
      </c>
      <c r="N116" s="150">
        <v>0</v>
      </c>
      <c r="O116" s="150">
        <v>0</v>
      </c>
      <c r="P116" s="150">
        <v>0</v>
      </c>
      <c r="Q116" s="151">
        <f t="shared" si="8"/>
        <v>0</v>
      </c>
      <c r="R116" s="153">
        <f t="shared" si="9"/>
        <v>0</v>
      </c>
      <c r="S116" s="6"/>
      <c r="T116" s="7">
        <f t="shared" si="6"/>
        <v>0</v>
      </c>
      <c r="U116" s="6">
        <f t="shared" si="10"/>
        <v>0</v>
      </c>
    </row>
    <row r="117" spans="2:21" x14ac:dyDescent="0.3">
      <c r="B117" s="2">
        <v>114</v>
      </c>
      <c r="C117" s="1"/>
      <c r="D117" s="2"/>
      <c r="E117" s="3"/>
      <c r="F117" s="13"/>
      <c r="G117" s="4"/>
      <c r="H117" s="14"/>
      <c r="I117" s="2"/>
      <c r="J117" s="5"/>
      <c r="K117" s="5"/>
      <c r="L117" s="6">
        <f t="shared" si="7"/>
        <v>0</v>
      </c>
      <c r="M117" s="15">
        <f>SUMIFS('Card Costs + Results'!$F$5:$F$250,'Card Costs + Results'!$B$5:$B$250,$D117,'Card Costs + Results'!$C$5:$C$250,$E117)*I117</f>
        <v>0</v>
      </c>
      <c r="N117" s="150">
        <v>0</v>
      </c>
      <c r="O117" s="150">
        <v>0</v>
      </c>
      <c r="P117" s="150">
        <v>0</v>
      </c>
      <c r="Q117" s="151">
        <f t="shared" si="8"/>
        <v>0</v>
      </c>
      <c r="R117" s="153">
        <f t="shared" si="9"/>
        <v>0</v>
      </c>
      <c r="S117" s="6"/>
      <c r="T117" s="7">
        <f t="shared" si="6"/>
        <v>0</v>
      </c>
      <c r="U117" s="6">
        <f t="shared" si="10"/>
        <v>0</v>
      </c>
    </row>
    <row r="118" spans="2:21" x14ac:dyDescent="0.3">
      <c r="B118" s="2">
        <v>115</v>
      </c>
      <c r="C118" s="1"/>
      <c r="D118" s="2"/>
      <c r="E118" s="3"/>
      <c r="F118" s="13"/>
      <c r="G118" s="4"/>
      <c r="H118" s="14"/>
      <c r="I118" s="2"/>
      <c r="J118" s="5"/>
      <c r="K118" s="5"/>
      <c r="L118" s="6">
        <f t="shared" si="7"/>
        <v>0</v>
      </c>
      <c r="M118" s="15">
        <f>SUMIFS('Card Costs + Results'!$F$5:$F$250,'Card Costs + Results'!$B$5:$B$250,$D118,'Card Costs + Results'!$C$5:$C$250,$E118)*I118</f>
        <v>0</v>
      </c>
      <c r="N118" s="150">
        <v>0</v>
      </c>
      <c r="O118" s="150">
        <v>0</v>
      </c>
      <c r="P118" s="150">
        <v>0</v>
      </c>
      <c r="Q118" s="151">
        <f t="shared" si="8"/>
        <v>0</v>
      </c>
      <c r="R118" s="153">
        <f t="shared" si="9"/>
        <v>0</v>
      </c>
      <c r="S118" s="6"/>
      <c r="T118" s="7">
        <f t="shared" si="6"/>
        <v>0</v>
      </c>
      <c r="U118" s="6">
        <f t="shared" si="10"/>
        <v>0</v>
      </c>
    </row>
    <row r="119" spans="2:21" x14ac:dyDescent="0.3">
      <c r="B119" s="2">
        <v>116</v>
      </c>
      <c r="C119" s="1"/>
      <c r="D119" s="2"/>
      <c r="E119" s="3"/>
      <c r="F119" s="13"/>
      <c r="G119" s="4"/>
      <c r="H119" s="14"/>
      <c r="I119" s="2"/>
      <c r="J119" s="5"/>
      <c r="K119" s="5"/>
      <c r="L119" s="6">
        <f t="shared" si="7"/>
        <v>0</v>
      </c>
      <c r="M119" s="15">
        <f>SUMIFS('Card Costs + Results'!$F$5:$F$250,'Card Costs + Results'!$B$5:$B$250,$D119,'Card Costs + Results'!$C$5:$C$250,$E119)*I119</f>
        <v>0</v>
      </c>
      <c r="N119" s="150">
        <v>0</v>
      </c>
      <c r="O119" s="150">
        <v>0</v>
      </c>
      <c r="P119" s="150">
        <v>0</v>
      </c>
      <c r="Q119" s="151">
        <f t="shared" si="8"/>
        <v>0</v>
      </c>
      <c r="R119" s="153">
        <f t="shared" si="9"/>
        <v>0</v>
      </c>
      <c r="S119" s="6"/>
      <c r="T119" s="7">
        <f t="shared" si="6"/>
        <v>0</v>
      </c>
      <c r="U119" s="6">
        <f t="shared" si="10"/>
        <v>0</v>
      </c>
    </row>
    <row r="120" spans="2:21" x14ac:dyDescent="0.3">
      <c r="B120" s="2">
        <v>117</v>
      </c>
      <c r="C120" s="1"/>
      <c r="D120" s="2"/>
      <c r="E120" s="3"/>
      <c r="F120" s="13"/>
      <c r="G120" s="4"/>
      <c r="H120" s="14"/>
      <c r="I120" s="2"/>
      <c r="J120" s="5"/>
      <c r="K120" s="5"/>
      <c r="L120" s="6">
        <f t="shared" si="7"/>
        <v>0</v>
      </c>
      <c r="M120" s="15">
        <f>SUMIFS('Card Costs + Results'!$F$5:$F$250,'Card Costs + Results'!$B$5:$B$250,$D120,'Card Costs + Results'!$C$5:$C$250,$E120)*I120</f>
        <v>0</v>
      </c>
      <c r="N120" s="150">
        <v>0</v>
      </c>
      <c r="O120" s="150">
        <v>0</v>
      </c>
      <c r="P120" s="150">
        <v>0</v>
      </c>
      <c r="Q120" s="151">
        <f t="shared" si="8"/>
        <v>0</v>
      </c>
      <c r="R120" s="153">
        <f t="shared" si="9"/>
        <v>0</v>
      </c>
      <c r="S120" s="6"/>
      <c r="T120" s="7">
        <f t="shared" si="6"/>
        <v>0</v>
      </c>
      <c r="U120" s="6">
        <f t="shared" si="10"/>
        <v>0</v>
      </c>
    </row>
    <row r="121" spans="2:21" x14ac:dyDescent="0.3">
      <c r="B121" s="2">
        <v>118</v>
      </c>
      <c r="C121" s="1"/>
      <c r="D121" s="2"/>
      <c r="E121" s="3"/>
      <c r="F121" s="13"/>
      <c r="G121" s="4"/>
      <c r="H121" s="14"/>
      <c r="I121" s="2"/>
      <c r="J121" s="5"/>
      <c r="K121" s="5"/>
      <c r="L121" s="6">
        <f t="shared" si="7"/>
        <v>0</v>
      </c>
      <c r="M121" s="15">
        <f>SUMIFS('Card Costs + Results'!$F$5:$F$250,'Card Costs + Results'!$B$5:$B$250,$D121,'Card Costs + Results'!$C$5:$C$250,$E121)*I121</f>
        <v>0</v>
      </c>
      <c r="N121" s="150">
        <v>0</v>
      </c>
      <c r="O121" s="150">
        <v>0</v>
      </c>
      <c r="P121" s="150">
        <v>0</v>
      </c>
      <c r="Q121" s="151">
        <f t="shared" si="8"/>
        <v>0</v>
      </c>
      <c r="R121" s="153">
        <f t="shared" si="9"/>
        <v>0</v>
      </c>
      <c r="S121" s="6"/>
      <c r="T121" s="7">
        <f t="shared" si="6"/>
        <v>0</v>
      </c>
      <c r="U121" s="6">
        <f t="shared" si="10"/>
        <v>0</v>
      </c>
    </row>
    <row r="122" spans="2:21" x14ac:dyDescent="0.3">
      <c r="B122" s="2">
        <v>119</v>
      </c>
      <c r="C122" s="1"/>
      <c r="D122" s="2"/>
      <c r="E122" s="3"/>
      <c r="F122" s="13"/>
      <c r="G122" s="4"/>
      <c r="H122" s="14"/>
      <c r="I122" s="2"/>
      <c r="J122" s="5"/>
      <c r="K122" s="5"/>
      <c r="L122" s="6">
        <f t="shared" si="7"/>
        <v>0</v>
      </c>
      <c r="M122" s="15">
        <f>SUMIFS('Card Costs + Results'!$F$5:$F$250,'Card Costs + Results'!$B$5:$B$250,$D122,'Card Costs + Results'!$C$5:$C$250,$E122)*I122</f>
        <v>0</v>
      </c>
      <c r="N122" s="150">
        <v>0</v>
      </c>
      <c r="O122" s="150">
        <v>0</v>
      </c>
      <c r="P122" s="150">
        <v>0</v>
      </c>
      <c r="Q122" s="151">
        <f t="shared" si="8"/>
        <v>0</v>
      </c>
      <c r="R122" s="153">
        <f t="shared" si="9"/>
        <v>0</v>
      </c>
      <c r="S122" s="6"/>
      <c r="T122" s="7">
        <f t="shared" si="6"/>
        <v>0</v>
      </c>
      <c r="U122" s="6">
        <f t="shared" si="10"/>
        <v>0</v>
      </c>
    </row>
    <row r="123" spans="2:21" x14ac:dyDescent="0.3">
      <c r="B123" s="2">
        <v>120</v>
      </c>
      <c r="C123" s="1"/>
      <c r="D123" s="2"/>
      <c r="E123" s="3"/>
      <c r="F123" s="13"/>
      <c r="G123" s="4"/>
      <c r="H123" s="14"/>
      <c r="I123" s="2"/>
      <c r="J123" s="5"/>
      <c r="K123" s="5"/>
      <c r="L123" s="6">
        <f t="shared" si="7"/>
        <v>0</v>
      </c>
      <c r="M123" s="15">
        <f>SUMIFS('Card Costs + Results'!$F$5:$F$250,'Card Costs + Results'!$B$5:$B$250,$D123,'Card Costs + Results'!$C$5:$C$250,$E123)*I123</f>
        <v>0</v>
      </c>
      <c r="N123" s="150">
        <v>0</v>
      </c>
      <c r="O123" s="150">
        <v>0</v>
      </c>
      <c r="P123" s="150">
        <v>0</v>
      </c>
      <c r="Q123" s="151">
        <f t="shared" si="8"/>
        <v>0</v>
      </c>
      <c r="R123" s="153">
        <f t="shared" si="9"/>
        <v>0</v>
      </c>
      <c r="S123" s="6"/>
      <c r="T123" s="7">
        <f t="shared" si="6"/>
        <v>0</v>
      </c>
      <c r="U123" s="6">
        <f t="shared" si="10"/>
        <v>0</v>
      </c>
    </row>
    <row r="124" spans="2:21" x14ac:dyDescent="0.3">
      <c r="B124" s="2">
        <v>121</v>
      </c>
      <c r="C124" s="1"/>
      <c r="D124" s="2"/>
      <c r="E124" s="3"/>
      <c r="F124" s="13"/>
      <c r="G124" s="4"/>
      <c r="H124" s="14"/>
      <c r="I124" s="2"/>
      <c r="J124" s="5"/>
      <c r="K124" s="5"/>
      <c r="L124" s="6">
        <f t="shared" si="7"/>
        <v>0</v>
      </c>
      <c r="M124" s="15">
        <f>SUMIFS('Card Costs + Results'!$F$5:$F$250,'Card Costs + Results'!$B$5:$B$250,$D124,'Card Costs + Results'!$C$5:$C$250,$E124)*I124</f>
        <v>0</v>
      </c>
      <c r="N124" s="150">
        <v>0</v>
      </c>
      <c r="O124" s="150">
        <v>0</v>
      </c>
      <c r="P124" s="150">
        <v>0</v>
      </c>
      <c r="Q124" s="151">
        <f t="shared" si="8"/>
        <v>0</v>
      </c>
      <c r="R124" s="153">
        <f t="shared" si="9"/>
        <v>0</v>
      </c>
      <c r="S124" s="6"/>
      <c r="T124" s="7">
        <f t="shared" si="6"/>
        <v>0</v>
      </c>
      <c r="U124" s="6">
        <f t="shared" si="10"/>
        <v>0</v>
      </c>
    </row>
    <row r="125" spans="2:21" x14ac:dyDescent="0.3">
      <c r="B125" s="2">
        <v>122</v>
      </c>
      <c r="C125" s="1"/>
      <c r="D125" s="2"/>
      <c r="E125" s="3"/>
      <c r="F125" s="13"/>
      <c r="G125" s="4"/>
      <c r="H125" s="14"/>
      <c r="I125" s="2"/>
      <c r="J125" s="5"/>
      <c r="K125" s="5"/>
      <c r="L125" s="6">
        <f t="shared" si="7"/>
        <v>0</v>
      </c>
      <c r="M125" s="15">
        <f>SUMIFS('Card Costs + Results'!$F$5:$F$250,'Card Costs + Results'!$B$5:$B$250,$D125,'Card Costs + Results'!$C$5:$C$250,$E125)*I125</f>
        <v>0</v>
      </c>
      <c r="N125" s="150">
        <v>0</v>
      </c>
      <c r="O125" s="150">
        <v>0</v>
      </c>
      <c r="P125" s="150">
        <v>0</v>
      </c>
      <c r="Q125" s="151">
        <f t="shared" si="8"/>
        <v>0</v>
      </c>
      <c r="R125" s="153">
        <f t="shared" si="9"/>
        <v>0</v>
      </c>
      <c r="S125" s="6"/>
      <c r="T125" s="7">
        <f t="shared" si="6"/>
        <v>0</v>
      </c>
      <c r="U125" s="6">
        <f t="shared" si="10"/>
        <v>0</v>
      </c>
    </row>
    <row r="126" spans="2:21" x14ac:dyDescent="0.3">
      <c r="B126" s="2">
        <v>123</v>
      </c>
      <c r="C126" s="1"/>
      <c r="D126" s="2"/>
      <c r="E126" s="3"/>
      <c r="F126" s="13"/>
      <c r="G126" s="4"/>
      <c r="H126" s="14"/>
      <c r="I126" s="2"/>
      <c r="J126" s="5"/>
      <c r="K126" s="5"/>
      <c r="L126" s="6">
        <f t="shared" si="7"/>
        <v>0</v>
      </c>
      <c r="M126" s="15">
        <f>SUMIFS('Card Costs + Results'!$F$5:$F$250,'Card Costs + Results'!$B$5:$B$250,$D126,'Card Costs + Results'!$C$5:$C$250,$E126)*I126</f>
        <v>0</v>
      </c>
      <c r="N126" s="150">
        <v>0</v>
      </c>
      <c r="O126" s="150">
        <v>0</v>
      </c>
      <c r="P126" s="150">
        <v>0</v>
      </c>
      <c r="Q126" s="151">
        <f t="shared" si="8"/>
        <v>0</v>
      </c>
      <c r="R126" s="153">
        <f t="shared" si="9"/>
        <v>0</v>
      </c>
      <c r="S126" s="6"/>
      <c r="T126" s="7">
        <f t="shared" si="6"/>
        <v>0</v>
      </c>
      <c r="U126" s="6">
        <f t="shared" si="10"/>
        <v>0</v>
      </c>
    </row>
    <row r="127" spans="2:21" x14ac:dyDescent="0.3">
      <c r="B127" s="2">
        <v>124</v>
      </c>
      <c r="C127" s="1"/>
      <c r="D127" s="2"/>
      <c r="E127" s="3"/>
      <c r="F127" s="13"/>
      <c r="G127" s="4"/>
      <c r="H127" s="14"/>
      <c r="I127" s="2"/>
      <c r="J127" s="5"/>
      <c r="K127" s="5"/>
      <c r="L127" s="6">
        <f t="shared" si="7"/>
        <v>0</v>
      </c>
      <c r="M127" s="15">
        <f>SUMIFS('Card Costs + Results'!$F$5:$F$250,'Card Costs + Results'!$B$5:$B$250,$D127,'Card Costs + Results'!$C$5:$C$250,$E127)*I127</f>
        <v>0</v>
      </c>
      <c r="N127" s="150">
        <v>0</v>
      </c>
      <c r="O127" s="150">
        <v>0</v>
      </c>
      <c r="P127" s="150">
        <v>0</v>
      </c>
      <c r="Q127" s="151">
        <f t="shared" si="8"/>
        <v>0</v>
      </c>
      <c r="R127" s="153">
        <f t="shared" si="9"/>
        <v>0</v>
      </c>
      <c r="S127" s="6"/>
      <c r="T127" s="7">
        <f t="shared" si="6"/>
        <v>0</v>
      </c>
      <c r="U127" s="6">
        <f t="shared" si="10"/>
        <v>0</v>
      </c>
    </row>
    <row r="128" spans="2:21" x14ac:dyDescent="0.3">
      <c r="B128" s="2">
        <v>125</v>
      </c>
      <c r="C128" s="1"/>
      <c r="D128" s="2"/>
      <c r="E128" s="3"/>
      <c r="F128" s="13"/>
      <c r="G128" s="4"/>
      <c r="H128" s="14"/>
      <c r="I128" s="2"/>
      <c r="J128" s="5"/>
      <c r="K128" s="5"/>
      <c r="L128" s="6">
        <f t="shared" si="7"/>
        <v>0</v>
      </c>
      <c r="M128" s="15">
        <f>SUMIFS('Card Costs + Results'!$F$5:$F$250,'Card Costs + Results'!$B$5:$B$250,$D128,'Card Costs + Results'!$C$5:$C$250,$E128)*I128</f>
        <v>0</v>
      </c>
      <c r="N128" s="150">
        <v>0</v>
      </c>
      <c r="O128" s="150">
        <v>0</v>
      </c>
      <c r="P128" s="150">
        <v>0</v>
      </c>
      <c r="Q128" s="151">
        <f t="shared" si="8"/>
        <v>0</v>
      </c>
      <c r="R128" s="153">
        <f t="shared" si="9"/>
        <v>0</v>
      </c>
      <c r="S128" s="6"/>
      <c r="T128" s="7">
        <f t="shared" si="6"/>
        <v>0</v>
      </c>
      <c r="U128" s="6">
        <f t="shared" si="10"/>
        <v>0</v>
      </c>
    </row>
    <row r="129" spans="2:21" x14ac:dyDescent="0.3">
      <c r="B129" s="2">
        <v>126</v>
      </c>
      <c r="C129" s="1"/>
      <c r="D129" s="2"/>
      <c r="E129" s="3"/>
      <c r="F129" s="13"/>
      <c r="G129" s="4"/>
      <c r="H129" s="14"/>
      <c r="I129" s="2"/>
      <c r="J129" s="5"/>
      <c r="K129" s="5"/>
      <c r="L129" s="6">
        <f t="shared" si="7"/>
        <v>0</v>
      </c>
      <c r="M129" s="15">
        <f>SUMIFS('Card Costs + Results'!$F$5:$F$250,'Card Costs + Results'!$B$5:$B$250,$D129,'Card Costs + Results'!$C$5:$C$250,$E129)*I129</f>
        <v>0</v>
      </c>
      <c r="N129" s="150">
        <v>0</v>
      </c>
      <c r="O129" s="150">
        <v>0</v>
      </c>
      <c r="P129" s="150">
        <v>0</v>
      </c>
      <c r="Q129" s="151">
        <f t="shared" si="8"/>
        <v>0</v>
      </c>
      <c r="R129" s="153">
        <f t="shared" si="9"/>
        <v>0</v>
      </c>
      <c r="S129" s="6"/>
      <c r="T129" s="7">
        <f t="shared" si="6"/>
        <v>0</v>
      </c>
      <c r="U129" s="6">
        <f t="shared" si="10"/>
        <v>0</v>
      </c>
    </row>
    <row r="130" spans="2:21" x14ac:dyDescent="0.3">
      <c r="B130" s="2">
        <v>127</v>
      </c>
      <c r="C130" s="1"/>
      <c r="D130" s="2"/>
      <c r="E130" s="3"/>
      <c r="F130" s="13"/>
      <c r="G130" s="4"/>
      <c r="H130" s="14"/>
      <c r="I130" s="2"/>
      <c r="J130" s="5"/>
      <c r="K130" s="5"/>
      <c r="L130" s="6">
        <f t="shared" si="7"/>
        <v>0</v>
      </c>
      <c r="M130" s="15">
        <f>SUMIFS('Card Costs + Results'!$F$5:$F$250,'Card Costs + Results'!$B$5:$B$250,$D130,'Card Costs + Results'!$C$5:$C$250,$E130)*I130</f>
        <v>0</v>
      </c>
      <c r="N130" s="150">
        <v>0</v>
      </c>
      <c r="O130" s="150">
        <v>0</v>
      </c>
      <c r="P130" s="150">
        <v>0</v>
      </c>
      <c r="Q130" s="151">
        <f t="shared" si="8"/>
        <v>0</v>
      </c>
      <c r="R130" s="153">
        <f t="shared" si="9"/>
        <v>0</v>
      </c>
      <c r="S130" s="6"/>
      <c r="T130" s="7">
        <f t="shared" si="6"/>
        <v>0</v>
      </c>
      <c r="U130" s="6">
        <f t="shared" si="10"/>
        <v>0</v>
      </c>
    </row>
    <row r="131" spans="2:21" x14ac:dyDescent="0.3">
      <c r="B131" s="2">
        <v>128</v>
      </c>
      <c r="C131" s="1"/>
      <c r="D131" s="2"/>
      <c r="E131" s="3"/>
      <c r="F131" s="13"/>
      <c r="G131" s="4"/>
      <c r="H131" s="14"/>
      <c r="I131" s="2"/>
      <c r="J131" s="5"/>
      <c r="K131" s="5"/>
      <c r="L131" s="6">
        <f t="shared" si="7"/>
        <v>0</v>
      </c>
      <c r="M131" s="15">
        <f>SUMIFS('Card Costs + Results'!$F$5:$F$250,'Card Costs + Results'!$B$5:$B$250,$D131,'Card Costs + Results'!$C$5:$C$250,$E131)*I131</f>
        <v>0</v>
      </c>
      <c r="N131" s="150">
        <v>0</v>
      </c>
      <c r="O131" s="150">
        <v>0</v>
      </c>
      <c r="P131" s="150">
        <v>0</v>
      </c>
      <c r="Q131" s="151">
        <f t="shared" si="8"/>
        <v>0</v>
      </c>
      <c r="R131" s="153">
        <f t="shared" si="9"/>
        <v>0</v>
      </c>
      <c r="S131" s="6"/>
      <c r="T131" s="7">
        <f t="shared" si="6"/>
        <v>0</v>
      </c>
      <c r="U131" s="6">
        <f t="shared" si="10"/>
        <v>0</v>
      </c>
    </row>
    <row r="132" spans="2:21" x14ac:dyDescent="0.3">
      <c r="B132" s="2">
        <v>129</v>
      </c>
      <c r="C132" s="1"/>
      <c r="D132" s="2"/>
      <c r="E132" s="3"/>
      <c r="F132" s="13"/>
      <c r="G132" s="4"/>
      <c r="H132" s="14"/>
      <c r="I132" s="2"/>
      <c r="J132" s="5"/>
      <c r="K132" s="5"/>
      <c r="L132" s="6">
        <f t="shared" si="7"/>
        <v>0</v>
      </c>
      <c r="M132" s="15">
        <f>SUMIFS('Card Costs + Results'!$F$5:$F$250,'Card Costs + Results'!$B$5:$B$250,$D132,'Card Costs + Results'!$C$5:$C$250,$E132)*I132</f>
        <v>0</v>
      </c>
      <c r="N132" s="150">
        <v>0</v>
      </c>
      <c r="O132" s="150">
        <v>0</v>
      </c>
      <c r="P132" s="150">
        <v>0</v>
      </c>
      <c r="Q132" s="151">
        <f t="shared" si="8"/>
        <v>0</v>
      </c>
      <c r="R132" s="153">
        <f t="shared" si="9"/>
        <v>0</v>
      </c>
      <c r="S132" s="6"/>
      <c r="T132" s="7">
        <f t="shared" si="6"/>
        <v>0</v>
      </c>
      <c r="U132" s="6">
        <f t="shared" si="10"/>
        <v>0</v>
      </c>
    </row>
    <row r="133" spans="2:21" x14ac:dyDescent="0.3">
      <c r="B133" s="2">
        <v>130</v>
      </c>
      <c r="C133" s="1"/>
      <c r="D133" s="2"/>
      <c r="E133" s="3"/>
      <c r="F133" s="13"/>
      <c r="G133" s="4"/>
      <c r="H133" s="14"/>
      <c r="I133" s="2"/>
      <c r="J133" s="5"/>
      <c r="K133" s="5"/>
      <c r="L133" s="6">
        <f t="shared" si="7"/>
        <v>0</v>
      </c>
      <c r="M133" s="15">
        <f>SUMIFS('Card Costs + Results'!$F$5:$F$250,'Card Costs + Results'!$B$5:$B$250,$D133,'Card Costs + Results'!$C$5:$C$250,$E133)*I133</f>
        <v>0</v>
      </c>
      <c r="N133" s="150">
        <v>0</v>
      </c>
      <c r="O133" s="150">
        <v>0</v>
      </c>
      <c r="P133" s="150">
        <v>0</v>
      </c>
      <c r="Q133" s="151">
        <f t="shared" si="8"/>
        <v>0</v>
      </c>
      <c r="R133" s="153">
        <f t="shared" si="9"/>
        <v>0</v>
      </c>
      <c r="S133" s="6"/>
      <c r="T133" s="7">
        <f t="shared" ref="T133:T196" si="11">SUM(K133-S133)</f>
        <v>0</v>
      </c>
      <c r="U133" s="6">
        <f t="shared" si="10"/>
        <v>0</v>
      </c>
    </row>
    <row r="134" spans="2:21" x14ac:dyDescent="0.3">
      <c r="B134" s="2">
        <v>131</v>
      </c>
      <c r="C134" s="8"/>
      <c r="D134" s="2"/>
      <c r="E134" s="3"/>
      <c r="F134" s="13"/>
      <c r="G134" s="4"/>
      <c r="H134" s="14"/>
      <c r="I134" s="2"/>
      <c r="J134" s="5"/>
      <c r="K134" s="5"/>
      <c r="L134" s="6">
        <f t="shared" ref="L134:L197" si="12">SUM(J134+K134)</f>
        <v>0</v>
      </c>
      <c r="M134" s="15">
        <f>SUMIFS('Card Costs + Results'!$F$5:$F$250,'Card Costs + Results'!$B$5:$B$250,$D134,'Card Costs + Results'!$C$5:$C$250,$E134)*I134</f>
        <v>0</v>
      </c>
      <c r="N134" s="150">
        <v>0</v>
      </c>
      <c r="O134" s="150">
        <v>0</v>
      </c>
      <c r="P134" s="150">
        <v>0</v>
      </c>
      <c r="Q134" s="151">
        <f t="shared" ref="Q134:Q197" si="13">SUM(N134:P134)</f>
        <v>0</v>
      </c>
      <c r="R134" s="153">
        <f t="shared" ref="R134:R197" si="14">SUM(J134-M134-Q134)</f>
        <v>0</v>
      </c>
      <c r="S134" s="6"/>
      <c r="T134" s="7">
        <f t="shared" si="11"/>
        <v>0</v>
      </c>
      <c r="U134" s="6">
        <f t="shared" ref="U134:U197" si="15">R134+T134</f>
        <v>0</v>
      </c>
    </row>
    <row r="135" spans="2:21" x14ac:dyDescent="0.3">
      <c r="B135" s="2">
        <v>132</v>
      </c>
      <c r="C135" s="8"/>
      <c r="D135" s="2"/>
      <c r="E135" s="3"/>
      <c r="F135" s="13"/>
      <c r="G135" s="4"/>
      <c r="H135" s="14"/>
      <c r="I135" s="2"/>
      <c r="J135" s="5"/>
      <c r="K135" s="5"/>
      <c r="L135" s="6">
        <f t="shared" si="12"/>
        <v>0</v>
      </c>
      <c r="M135" s="15">
        <f>SUMIFS('Card Costs + Results'!$F$5:$F$250,'Card Costs + Results'!$B$5:$B$250,$D135,'Card Costs + Results'!$C$5:$C$250,$E135)*I135</f>
        <v>0</v>
      </c>
      <c r="N135" s="150">
        <v>0</v>
      </c>
      <c r="O135" s="150">
        <v>0</v>
      </c>
      <c r="P135" s="150">
        <v>0</v>
      </c>
      <c r="Q135" s="151">
        <f t="shared" si="13"/>
        <v>0</v>
      </c>
      <c r="R135" s="153">
        <f t="shared" si="14"/>
        <v>0</v>
      </c>
      <c r="S135" s="6"/>
      <c r="T135" s="7">
        <f t="shared" si="11"/>
        <v>0</v>
      </c>
      <c r="U135" s="6">
        <f t="shared" si="15"/>
        <v>0</v>
      </c>
    </row>
    <row r="136" spans="2:21" x14ac:dyDescent="0.3">
      <c r="B136" s="2">
        <v>133</v>
      </c>
      <c r="C136" s="8"/>
      <c r="D136" s="2"/>
      <c r="E136" s="3"/>
      <c r="F136" s="13"/>
      <c r="G136" s="4"/>
      <c r="H136" s="14"/>
      <c r="I136" s="2"/>
      <c r="J136" s="5"/>
      <c r="K136" s="5"/>
      <c r="L136" s="6">
        <f t="shared" si="12"/>
        <v>0</v>
      </c>
      <c r="M136" s="15">
        <f>SUMIFS('Card Costs + Results'!$F$5:$F$250,'Card Costs + Results'!$B$5:$B$250,$D136,'Card Costs + Results'!$C$5:$C$250,$E136)*I136</f>
        <v>0</v>
      </c>
      <c r="N136" s="150">
        <v>0</v>
      </c>
      <c r="O136" s="150">
        <v>0</v>
      </c>
      <c r="P136" s="150">
        <v>0</v>
      </c>
      <c r="Q136" s="151">
        <f t="shared" si="13"/>
        <v>0</v>
      </c>
      <c r="R136" s="153">
        <f t="shared" si="14"/>
        <v>0</v>
      </c>
      <c r="S136" s="6"/>
      <c r="T136" s="7">
        <f t="shared" si="11"/>
        <v>0</v>
      </c>
      <c r="U136" s="6">
        <f t="shared" si="15"/>
        <v>0</v>
      </c>
    </row>
    <row r="137" spans="2:21" x14ac:dyDescent="0.3">
      <c r="B137" s="2">
        <v>134</v>
      </c>
      <c r="C137" s="8"/>
      <c r="D137" s="2"/>
      <c r="E137" s="3"/>
      <c r="F137" s="13"/>
      <c r="G137" s="4"/>
      <c r="H137" s="14"/>
      <c r="I137" s="2"/>
      <c r="J137" s="5"/>
      <c r="K137" s="5"/>
      <c r="L137" s="6">
        <f t="shared" si="12"/>
        <v>0</v>
      </c>
      <c r="M137" s="15">
        <f>SUMIFS('Card Costs + Results'!$F$5:$F$250,'Card Costs + Results'!$B$5:$B$250,$D137,'Card Costs + Results'!$C$5:$C$250,$E137)*I137</f>
        <v>0</v>
      </c>
      <c r="N137" s="150">
        <v>0</v>
      </c>
      <c r="O137" s="150">
        <v>0</v>
      </c>
      <c r="P137" s="150">
        <v>0</v>
      </c>
      <c r="Q137" s="151">
        <f t="shared" si="13"/>
        <v>0</v>
      </c>
      <c r="R137" s="153">
        <f t="shared" si="14"/>
        <v>0</v>
      </c>
      <c r="S137" s="6"/>
      <c r="T137" s="7">
        <f t="shared" si="11"/>
        <v>0</v>
      </c>
      <c r="U137" s="6">
        <f t="shared" si="15"/>
        <v>0</v>
      </c>
    </row>
    <row r="138" spans="2:21" x14ac:dyDescent="0.3">
      <c r="B138" s="2">
        <v>135</v>
      </c>
      <c r="C138" s="1"/>
      <c r="D138" s="2"/>
      <c r="E138" s="3"/>
      <c r="F138" s="13"/>
      <c r="G138" s="4"/>
      <c r="H138" s="14"/>
      <c r="I138" s="2"/>
      <c r="J138" s="5"/>
      <c r="K138" s="5"/>
      <c r="L138" s="6">
        <f t="shared" si="12"/>
        <v>0</v>
      </c>
      <c r="M138" s="15">
        <f>SUMIFS('Card Costs + Results'!$F$5:$F$250,'Card Costs + Results'!$B$5:$B$250,$D138,'Card Costs + Results'!$C$5:$C$250,$E138)*I138</f>
        <v>0</v>
      </c>
      <c r="N138" s="150">
        <v>0</v>
      </c>
      <c r="O138" s="150">
        <v>0</v>
      </c>
      <c r="P138" s="150">
        <v>0</v>
      </c>
      <c r="Q138" s="151">
        <f t="shared" si="13"/>
        <v>0</v>
      </c>
      <c r="R138" s="153">
        <f t="shared" si="14"/>
        <v>0</v>
      </c>
      <c r="S138" s="6"/>
      <c r="T138" s="7">
        <f t="shared" si="11"/>
        <v>0</v>
      </c>
      <c r="U138" s="6">
        <f t="shared" si="15"/>
        <v>0</v>
      </c>
    </row>
    <row r="139" spans="2:21" x14ac:dyDescent="0.3">
      <c r="B139" s="2">
        <v>136</v>
      </c>
      <c r="C139" s="1"/>
      <c r="D139" s="2"/>
      <c r="E139" s="3"/>
      <c r="F139" s="13"/>
      <c r="G139" s="4"/>
      <c r="H139" s="14"/>
      <c r="I139" s="2"/>
      <c r="J139" s="5"/>
      <c r="K139" s="5"/>
      <c r="L139" s="6">
        <f t="shared" si="12"/>
        <v>0</v>
      </c>
      <c r="M139" s="15">
        <f>SUMIFS('Card Costs + Results'!$F$5:$F$250,'Card Costs + Results'!$B$5:$B$250,$D139,'Card Costs + Results'!$C$5:$C$250,$E139)*I139</f>
        <v>0</v>
      </c>
      <c r="N139" s="150">
        <v>0</v>
      </c>
      <c r="O139" s="150">
        <v>0</v>
      </c>
      <c r="P139" s="150">
        <v>0</v>
      </c>
      <c r="Q139" s="151">
        <f t="shared" si="13"/>
        <v>0</v>
      </c>
      <c r="R139" s="153">
        <f t="shared" si="14"/>
        <v>0</v>
      </c>
      <c r="S139" s="6"/>
      <c r="T139" s="7">
        <f t="shared" si="11"/>
        <v>0</v>
      </c>
      <c r="U139" s="6">
        <f t="shared" si="15"/>
        <v>0</v>
      </c>
    </row>
    <row r="140" spans="2:21" x14ac:dyDescent="0.3">
      <c r="B140" s="2">
        <v>137</v>
      </c>
      <c r="C140" s="8"/>
      <c r="D140" s="2"/>
      <c r="E140" s="3"/>
      <c r="F140" s="13"/>
      <c r="G140" s="4"/>
      <c r="H140" s="14"/>
      <c r="I140" s="2"/>
      <c r="J140" s="5"/>
      <c r="K140" s="5"/>
      <c r="L140" s="6">
        <f t="shared" si="12"/>
        <v>0</v>
      </c>
      <c r="M140" s="15">
        <f>SUMIFS('Card Costs + Results'!$F$5:$F$250,'Card Costs + Results'!$B$5:$B$250,$D140,'Card Costs + Results'!$C$5:$C$250,$E140)*I140</f>
        <v>0</v>
      </c>
      <c r="N140" s="150">
        <v>0</v>
      </c>
      <c r="O140" s="150">
        <v>0</v>
      </c>
      <c r="P140" s="150">
        <v>0</v>
      </c>
      <c r="Q140" s="151">
        <f t="shared" si="13"/>
        <v>0</v>
      </c>
      <c r="R140" s="153">
        <f t="shared" si="14"/>
        <v>0</v>
      </c>
      <c r="S140" s="6"/>
      <c r="T140" s="7">
        <f t="shared" si="11"/>
        <v>0</v>
      </c>
      <c r="U140" s="6">
        <f t="shared" si="15"/>
        <v>0</v>
      </c>
    </row>
    <row r="141" spans="2:21" x14ac:dyDescent="0.3">
      <c r="B141" s="2">
        <v>138</v>
      </c>
      <c r="C141" s="8"/>
      <c r="D141" s="2"/>
      <c r="E141" s="3"/>
      <c r="F141" s="13"/>
      <c r="G141" s="4"/>
      <c r="H141" s="14"/>
      <c r="I141" s="2"/>
      <c r="J141" s="5"/>
      <c r="K141" s="5"/>
      <c r="L141" s="6">
        <f t="shared" si="12"/>
        <v>0</v>
      </c>
      <c r="M141" s="15">
        <f>SUMIFS('Card Costs + Results'!$F$5:$F$250,'Card Costs + Results'!$B$5:$B$250,$D141,'Card Costs + Results'!$C$5:$C$250,$E141)*I141</f>
        <v>0</v>
      </c>
      <c r="N141" s="150">
        <v>0</v>
      </c>
      <c r="O141" s="150">
        <v>0</v>
      </c>
      <c r="P141" s="150">
        <v>0</v>
      </c>
      <c r="Q141" s="151">
        <f t="shared" si="13"/>
        <v>0</v>
      </c>
      <c r="R141" s="153">
        <f t="shared" si="14"/>
        <v>0</v>
      </c>
      <c r="S141" s="6"/>
      <c r="T141" s="7">
        <f t="shared" si="11"/>
        <v>0</v>
      </c>
      <c r="U141" s="6">
        <f t="shared" si="15"/>
        <v>0</v>
      </c>
    </row>
    <row r="142" spans="2:21" x14ac:dyDescent="0.3">
      <c r="B142" s="2">
        <v>139</v>
      </c>
      <c r="C142" s="8"/>
      <c r="D142" s="2"/>
      <c r="E142" s="3"/>
      <c r="F142" s="13"/>
      <c r="G142" s="4"/>
      <c r="H142" s="14"/>
      <c r="I142" s="2"/>
      <c r="J142" s="5"/>
      <c r="K142" s="5"/>
      <c r="L142" s="6">
        <f t="shared" si="12"/>
        <v>0</v>
      </c>
      <c r="M142" s="15">
        <f>SUMIFS('Card Costs + Results'!$F$5:$F$250,'Card Costs + Results'!$B$5:$B$250,$D142,'Card Costs + Results'!$C$5:$C$250,$E142)*I142</f>
        <v>0</v>
      </c>
      <c r="N142" s="150">
        <v>0</v>
      </c>
      <c r="O142" s="150">
        <v>0</v>
      </c>
      <c r="P142" s="150">
        <v>0</v>
      </c>
      <c r="Q142" s="151">
        <f t="shared" si="13"/>
        <v>0</v>
      </c>
      <c r="R142" s="153">
        <f t="shared" si="14"/>
        <v>0</v>
      </c>
      <c r="S142" s="6"/>
      <c r="T142" s="7">
        <f t="shared" si="11"/>
        <v>0</v>
      </c>
      <c r="U142" s="6">
        <f t="shared" si="15"/>
        <v>0</v>
      </c>
    </row>
    <row r="143" spans="2:21" x14ac:dyDescent="0.3">
      <c r="B143" s="2">
        <v>140</v>
      </c>
      <c r="C143" s="8"/>
      <c r="D143" s="2"/>
      <c r="E143" s="3"/>
      <c r="F143" s="13"/>
      <c r="G143" s="4"/>
      <c r="H143" s="14"/>
      <c r="I143" s="2"/>
      <c r="J143" s="5"/>
      <c r="K143" s="5"/>
      <c r="L143" s="6">
        <f t="shared" si="12"/>
        <v>0</v>
      </c>
      <c r="M143" s="15">
        <f>SUMIFS('Card Costs + Results'!$F$5:$F$250,'Card Costs + Results'!$B$5:$B$250,$D143,'Card Costs + Results'!$C$5:$C$250,$E143)*I143</f>
        <v>0</v>
      </c>
      <c r="N143" s="150">
        <v>0</v>
      </c>
      <c r="O143" s="150">
        <v>0</v>
      </c>
      <c r="P143" s="150">
        <v>0</v>
      </c>
      <c r="Q143" s="151">
        <f t="shared" si="13"/>
        <v>0</v>
      </c>
      <c r="R143" s="153">
        <f t="shared" si="14"/>
        <v>0</v>
      </c>
      <c r="S143" s="6"/>
      <c r="T143" s="7">
        <f t="shared" si="11"/>
        <v>0</v>
      </c>
      <c r="U143" s="6">
        <f t="shared" si="15"/>
        <v>0</v>
      </c>
    </row>
    <row r="144" spans="2:21" x14ac:dyDescent="0.3">
      <c r="B144" s="2">
        <v>141</v>
      </c>
      <c r="C144" s="8"/>
      <c r="D144" s="2"/>
      <c r="E144" s="3"/>
      <c r="F144" s="13"/>
      <c r="G144" s="4"/>
      <c r="H144" s="14"/>
      <c r="I144" s="2"/>
      <c r="J144" s="5"/>
      <c r="K144" s="5"/>
      <c r="L144" s="6">
        <f t="shared" si="12"/>
        <v>0</v>
      </c>
      <c r="M144" s="15">
        <f>SUMIFS('Card Costs + Results'!$F$5:$F$250,'Card Costs + Results'!$B$5:$B$250,$D144,'Card Costs + Results'!$C$5:$C$250,$E144)*I144</f>
        <v>0</v>
      </c>
      <c r="N144" s="150">
        <v>0</v>
      </c>
      <c r="O144" s="150">
        <v>0</v>
      </c>
      <c r="P144" s="150">
        <v>0</v>
      </c>
      <c r="Q144" s="151">
        <f t="shared" si="13"/>
        <v>0</v>
      </c>
      <c r="R144" s="153">
        <f t="shared" si="14"/>
        <v>0</v>
      </c>
      <c r="S144" s="6"/>
      <c r="T144" s="7">
        <f t="shared" si="11"/>
        <v>0</v>
      </c>
      <c r="U144" s="6">
        <f t="shared" si="15"/>
        <v>0</v>
      </c>
    </row>
    <row r="145" spans="2:21" x14ac:dyDescent="0.3">
      <c r="B145" s="2">
        <v>142</v>
      </c>
      <c r="C145" s="8"/>
      <c r="D145" s="2"/>
      <c r="E145" s="3"/>
      <c r="F145" s="13"/>
      <c r="G145" s="4"/>
      <c r="H145" s="14"/>
      <c r="I145" s="2"/>
      <c r="J145" s="5"/>
      <c r="K145" s="5"/>
      <c r="L145" s="6">
        <f t="shared" si="12"/>
        <v>0</v>
      </c>
      <c r="M145" s="15">
        <f>SUMIFS('Card Costs + Results'!$F$5:$F$250,'Card Costs + Results'!$B$5:$B$250,$D145,'Card Costs + Results'!$C$5:$C$250,$E145)*I145</f>
        <v>0</v>
      </c>
      <c r="N145" s="150">
        <v>0</v>
      </c>
      <c r="O145" s="150">
        <v>0</v>
      </c>
      <c r="P145" s="150">
        <v>0</v>
      </c>
      <c r="Q145" s="151">
        <f t="shared" si="13"/>
        <v>0</v>
      </c>
      <c r="R145" s="153">
        <f t="shared" si="14"/>
        <v>0</v>
      </c>
      <c r="S145" s="6"/>
      <c r="T145" s="7">
        <f t="shared" si="11"/>
        <v>0</v>
      </c>
      <c r="U145" s="6">
        <f t="shared" si="15"/>
        <v>0</v>
      </c>
    </row>
    <row r="146" spans="2:21" x14ac:dyDescent="0.3">
      <c r="B146" s="2">
        <v>143</v>
      </c>
      <c r="C146" s="1"/>
      <c r="D146" s="2"/>
      <c r="E146" s="3"/>
      <c r="F146" s="13"/>
      <c r="G146" s="4"/>
      <c r="H146" s="14"/>
      <c r="I146" s="2"/>
      <c r="J146" s="5"/>
      <c r="K146" s="5"/>
      <c r="L146" s="6">
        <f t="shared" si="12"/>
        <v>0</v>
      </c>
      <c r="M146" s="15">
        <f>SUMIFS('Card Costs + Results'!$F$5:$F$250,'Card Costs + Results'!$B$5:$B$250,$D146,'Card Costs + Results'!$C$5:$C$250,$E146)*I146</f>
        <v>0</v>
      </c>
      <c r="N146" s="150">
        <v>0</v>
      </c>
      <c r="O146" s="150">
        <v>0</v>
      </c>
      <c r="P146" s="150">
        <v>0</v>
      </c>
      <c r="Q146" s="151">
        <f t="shared" si="13"/>
        <v>0</v>
      </c>
      <c r="R146" s="153">
        <f t="shared" si="14"/>
        <v>0</v>
      </c>
      <c r="S146" s="6"/>
      <c r="T146" s="7">
        <f t="shared" si="11"/>
        <v>0</v>
      </c>
      <c r="U146" s="6">
        <f t="shared" si="15"/>
        <v>0</v>
      </c>
    </row>
    <row r="147" spans="2:21" x14ac:dyDescent="0.3">
      <c r="B147" s="2">
        <v>144</v>
      </c>
      <c r="C147" s="8"/>
      <c r="D147" s="2"/>
      <c r="E147" s="3"/>
      <c r="F147" s="13"/>
      <c r="G147" s="4"/>
      <c r="H147" s="14"/>
      <c r="I147" s="2"/>
      <c r="J147" s="5"/>
      <c r="K147" s="5"/>
      <c r="L147" s="6">
        <f t="shared" si="12"/>
        <v>0</v>
      </c>
      <c r="M147" s="15">
        <f>SUMIFS('Card Costs + Results'!$F$5:$F$250,'Card Costs + Results'!$B$5:$B$250,$D147,'Card Costs + Results'!$C$5:$C$250,$E147)*I147</f>
        <v>0</v>
      </c>
      <c r="N147" s="150">
        <v>0</v>
      </c>
      <c r="O147" s="150">
        <v>0</v>
      </c>
      <c r="P147" s="150">
        <v>0</v>
      </c>
      <c r="Q147" s="151">
        <f t="shared" si="13"/>
        <v>0</v>
      </c>
      <c r="R147" s="153">
        <f t="shared" si="14"/>
        <v>0</v>
      </c>
      <c r="S147" s="6"/>
      <c r="T147" s="7">
        <f t="shared" si="11"/>
        <v>0</v>
      </c>
      <c r="U147" s="6">
        <f t="shared" si="15"/>
        <v>0</v>
      </c>
    </row>
    <row r="148" spans="2:21" x14ac:dyDescent="0.3">
      <c r="B148" s="2">
        <v>145</v>
      </c>
      <c r="C148" s="1"/>
      <c r="D148" s="2"/>
      <c r="E148" s="3"/>
      <c r="F148" s="13"/>
      <c r="G148" s="4"/>
      <c r="H148" s="14"/>
      <c r="I148" s="2"/>
      <c r="J148" s="5"/>
      <c r="K148" s="5"/>
      <c r="L148" s="6">
        <f t="shared" si="12"/>
        <v>0</v>
      </c>
      <c r="M148" s="15">
        <f>SUMIFS('Card Costs + Results'!$F$5:$F$250,'Card Costs + Results'!$B$5:$B$250,$D148,'Card Costs + Results'!$C$5:$C$250,$E148)*I148</f>
        <v>0</v>
      </c>
      <c r="N148" s="150">
        <v>0</v>
      </c>
      <c r="O148" s="150">
        <v>0</v>
      </c>
      <c r="P148" s="150">
        <v>0</v>
      </c>
      <c r="Q148" s="151">
        <f t="shared" si="13"/>
        <v>0</v>
      </c>
      <c r="R148" s="153">
        <f t="shared" si="14"/>
        <v>0</v>
      </c>
      <c r="S148" s="6"/>
      <c r="T148" s="7">
        <f t="shared" si="11"/>
        <v>0</v>
      </c>
      <c r="U148" s="6">
        <f t="shared" si="15"/>
        <v>0</v>
      </c>
    </row>
    <row r="149" spans="2:21" x14ac:dyDescent="0.3">
      <c r="B149" s="2">
        <v>146</v>
      </c>
      <c r="C149" s="1"/>
      <c r="D149" s="2"/>
      <c r="E149" s="3"/>
      <c r="F149" s="13"/>
      <c r="G149" s="4"/>
      <c r="H149" s="14"/>
      <c r="I149" s="2"/>
      <c r="J149" s="5"/>
      <c r="K149" s="5"/>
      <c r="L149" s="6">
        <f t="shared" si="12"/>
        <v>0</v>
      </c>
      <c r="M149" s="15">
        <f>SUMIFS('Card Costs + Results'!$F$5:$F$250,'Card Costs + Results'!$B$5:$B$250,$D149,'Card Costs + Results'!$C$5:$C$250,$E149)*I149</f>
        <v>0</v>
      </c>
      <c r="N149" s="150">
        <v>0</v>
      </c>
      <c r="O149" s="150">
        <v>0</v>
      </c>
      <c r="P149" s="150">
        <v>0</v>
      </c>
      <c r="Q149" s="151">
        <f t="shared" si="13"/>
        <v>0</v>
      </c>
      <c r="R149" s="153">
        <f t="shared" si="14"/>
        <v>0</v>
      </c>
      <c r="S149" s="6"/>
      <c r="T149" s="7">
        <f t="shared" si="11"/>
        <v>0</v>
      </c>
      <c r="U149" s="6">
        <f t="shared" si="15"/>
        <v>0</v>
      </c>
    </row>
    <row r="150" spans="2:21" x14ac:dyDescent="0.3">
      <c r="B150" s="2">
        <v>147</v>
      </c>
      <c r="C150" s="1"/>
      <c r="D150" s="2"/>
      <c r="E150" s="3"/>
      <c r="F150" s="13"/>
      <c r="G150" s="4"/>
      <c r="H150" s="14"/>
      <c r="I150" s="2"/>
      <c r="J150" s="5"/>
      <c r="K150" s="5"/>
      <c r="L150" s="6">
        <f t="shared" si="12"/>
        <v>0</v>
      </c>
      <c r="M150" s="15">
        <f>SUMIFS('Card Costs + Results'!$F$5:$F$250,'Card Costs + Results'!$B$5:$B$250,$D150,'Card Costs + Results'!$C$5:$C$250,$E150)*I150</f>
        <v>0</v>
      </c>
      <c r="N150" s="150">
        <v>0</v>
      </c>
      <c r="O150" s="150">
        <v>0</v>
      </c>
      <c r="P150" s="150">
        <v>0</v>
      </c>
      <c r="Q150" s="151">
        <f t="shared" si="13"/>
        <v>0</v>
      </c>
      <c r="R150" s="153">
        <f t="shared" si="14"/>
        <v>0</v>
      </c>
      <c r="S150" s="6"/>
      <c r="T150" s="7">
        <f t="shared" si="11"/>
        <v>0</v>
      </c>
      <c r="U150" s="6">
        <f t="shared" si="15"/>
        <v>0</v>
      </c>
    </row>
    <row r="151" spans="2:21" x14ac:dyDescent="0.3">
      <c r="B151" s="2">
        <v>148</v>
      </c>
      <c r="C151" s="8"/>
      <c r="D151" s="2"/>
      <c r="E151" s="3"/>
      <c r="F151" s="13"/>
      <c r="G151" s="4"/>
      <c r="H151" s="14"/>
      <c r="I151" s="2"/>
      <c r="J151" s="5"/>
      <c r="K151" s="5"/>
      <c r="L151" s="6">
        <f t="shared" si="12"/>
        <v>0</v>
      </c>
      <c r="M151" s="15">
        <f>SUMIFS('Card Costs + Results'!$F$5:$F$250,'Card Costs + Results'!$B$5:$B$250,$D151,'Card Costs + Results'!$C$5:$C$250,$E151)*I151</f>
        <v>0</v>
      </c>
      <c r="N151" s="150">
        <v>0</v>
      </c>
      <c r="O151" s="150">
        <v>0</v>
      </c>
      <c r="P151" s="150">
        <v>0</v>
      </c>
      <c r="Q151" s="151">
        <f t="shared" si="13"/>
        <v>0</v>
      </c>
      <c r="R151" s="153">
        <f t="shared" si="14"/>
        <v>0</v>
      </c>
      <c r="S151" s="6"/>
      <c r="T151" s="7">
        <f t="shared" si="11"/>
        <v>0</v>
      </c>
      <c r="U151" s="6">
        <f t="shared" si="15"/>
        <v>0</v>
      </c>
    </row>
    <row r="152" spans="2:21" x14ac:dyDescent="0.3">
      <c r="B152" s="2">
        <v>149</v>
      </c>
      <c r="C152" s="1"/>
      <c r="D152" s="2"/>
      <c r="E152" s="3"/>
      <c r="F152" s="13"/>
      <c r="G152" s="4"/>
      <c r="H152" s="14"/>
      <c r="I152" s="2"/>
      <c r="J152" s="5"/>
      <c r="K152" s="5"/>
      <c r="L152" s="6">
        <f t="shared" si="12"/>
        <v>0</v>
      </c>
      <c r="M152" s="15">
        <f>SUMIFS('Card Costs + Results'!$F$5:$F$250,'Card Costs + Results'!$B$5:$B$250,$D152,'Card Costs + Results'!$C$5:$C$250,$E152)*I152</f>
        <v>0</v>
      </c>
      <c r="N152" s="150">
        <v>0</v>
      </c>
      <c r="O152" s="150">
        <v>0</v>
      </c>
      <c r="P152" s="150">
        <v>0</v>
      </c>
      <c r="Q152" s="151">
        <f t="shared" si="13"/>
        <v>0</v>
      </c>
      <c r="R152" s="153">
        <f t="shared" si="14"/>
        <v>0</v>
      </c>
      <c r="S152" s="6"/>
      <c r="T152" s="7">
        <f t="shared" si="11"/>
        <v>0</v>
      </c>
      <c r="U152" s="6">
        <f t="shared" si="15"/>
        <v>0</v>
      </c>
    </row>
    <row r="153" spans="2:21" x14ac:dyDescent="0.3">
      <c r="B153" s="2">
        <v>150</v>
      </c>
      <c r="C153" s="8"/>
      <c r="D153" s="2"/>
      <c r="E153" s="3"/>
      <c r="F153" s="13"/>
      <c r="G153" s="4"/>
      <c r="H153" s="14"/>
      <c r="I153" s="2"/>
      <c r="J153" s="5"/>
      <c r="K153" s="5"/>
      <c r="L153" s="6">
        <f t="shared" si="12"/>
        <v>0</v>
      </c>
      <c r="M153" s="15">
        <f>SUMIFS('Card Costs + Results'!$F$5:$F$250,'Card Costs + Results'!$B$5:$B$250,$D153,'Card Costs + Results'!$C$5:$C$250,$E153)*I153</f>
        <v>0</v>
      </c>
      <c r="N153" s="150">
        <v>0</v>
      </c>
      <c r="O153" s="150">
        <v>0</v>
      </c>
      <c r="P153" s="150">
        <v>0</v>
      </c>
      <c r="Q153" s="151">
        <f t="shared" si="13"/>
        <v>0</v>
      </c>
      <c r="R153" s="153">
        <f t="shared" si="14"/>
        <v>0</v>
      </c>
      <c r="S153" s="6"/>
      <c r="T153" s="7">
        <f t="shared" si="11"/>
        <v>0</v>
      </c>
      <c r="U153" s="6">
        <f t="shared" si="15"/>
        <v>0</v>
      </c>
    </row>
    <row r="154" spans="2:21" x14ac:dyDescent="0.3">
      <c r="B154" s="2">
        <v>151</v>
      </c>
      <c r="C154" s="8"/>
      <c r="D154" s="2"/>
      <c r="E154" s="3"/>
      <c r="F154" s="13"/>
      <c r="G154" s="4"/>
      <c r="H154" s="14"/>
      <c r="I154" s="2"/>
      <c r="J154" s="5"/>
      <c r="K154" s="5"/>
      <c r="L154" s="6">
        <f t="shared" si="12"/>
        <v>0</v>
      </c>
      <c r="M154" s="15">
        <f>SUMIFS('Card Costs + Results'!$F$5:$F$250,'Card Costs + Results'!$B$5:$B$250,$D154,'Card Costs + Results'!$C$5:$C$250,$E154)*I154</f>
        <v>0</v>
      </c>
      <c r="N154" s="150">
        <v>0</v>
      </c>
      <c r="O154" s="150">
        <v>0</v>
      </c>
      <c r="P154" s="150">
        <v>0</v>
      </c>
      <c r="Q154" s="151">
        <f t="shared" si="13"/>
        <v>0</v>
      </c>
      <c r="R154" s="153">
        <f t="shared" si="14"/>
        <v>0</v>
      </c>
      <c r="S154" s="6"/>
      <c r="T154" s="7">
        <f t="shared" si="11"/>
        <v>0</v>
      </c>
      <c r="U154" s="6">
        <f t="shared" si="15"/>
        <v>0</v>
      </c>
    </row>
    <row r="155" spans="2:21" x14ac:dyDescent="0.3">
      <c r="B155" s="2">
        <v>152</v>
      </c>
      <c r="C155" s="3"/>
      <c r="D155" s="2"/>
      <c r="E155" s="3"/>
      <c r="F155" s="13"/>
      <c r="G155" s="4"/>
      <c r="H155" s="14"/>
      <c r="I155" s="14"/>
      <c r="J155" s="5"/>
      <c r="K155" s="5"/>
      <c r="L155" s="6">
        <f t="shared" si="12"/>
        <v>0</v>
      </c>
      <c r="M155" s="15">
        <f>SUMIFS('Card Costs + Results'!$F$5:$F$250,'Card Costs + Results'!$B$5:$B$250,$D155,'Card Costs + Results'!$C$5:$C$250,$E155)*I155</f>
        <v>0</v>
      </c>
      <c r="N155" s="150">
        <v>0</v>
      </c>
      <c r="O155" s="150">
        <v>0</v>
      </c>
      <c r="P155" s="150">
        <v>0</v>
      </c>
      <c r="Q155" s="151">
        <f t="shared" si="13"/>
        <v>0</v>
      </c>
      <c r="R155" s="153">
        <f t="shared" si="14"/>
        <v>0</v>
      </c>
      <c r="S155" s="6"/>
      <c r="T155" s="7">
        <f t="shared" si="11"/>
        <v>0</v>
      </c>
      <c r="U155" s="6">
        <f t="shared" si="15"/>
        <v>0</v>
      </c>
    </row>
    <row r="156" spans="2:21" x14ac:dyDescent="0.3">
      <c r="B156" s="2">
        <v>153</v>
      </c>
      <c r="C156" s="8"/>
      <c r="D156" s="2"/>
      <c r="E156" s="3"/>
      <c r="F156" s="13"/>
      <c r="G156" s="4"/>
      <c r="H156" s="14"/>
      <c r="I156" s="2"/>
      <c r="J156" s="5"/>
      <c r="K156" s="5"/>
      <c r="L156" s="6">
        <f t="shared" si="12"/>
        <v>0</v>
      </c>
      <c r="M156" s="15">
        <f>SUMIFS('Card Costs + Results'!$F$5:$F$250,'Card Costs + Results'!$B$5:$B$250,$D156,'Card Costs + Results'!$C$5:$C$250,$E156)*I156</f>
        <v>0</v>
      </c>
      <c r="N156" s="150">
        <v>0</v>
      </c>
      <c r="O156" s="150">
        <v>0</v>
      </c>
      <c r="P156" s="150">
        <v>0</v>
      </c>
      <c r="Q156" s="151">
        <f t="shared" si="13"/>
        <v>0</v>
      </c>
      <c r="R156" s="153">
        <f t="shared" si="14"/>
        <v>0</v>
      </c>
      <c r="S156" s="6"/>
      <c r="T156" s="7">
        <f t="shared" si="11"/>
        <v>0</v>
      </c>
      <c r="U156" s="6">
        <f t="shared" si="15"/>
        <v>0</v>
      </c>
    </row>
    <row r="157" spans="2:21" x14ac:dyDescent="0.3">
      <c r="B157" s="2">
        <v>154</v>
      </c>
      <c r="C157" s="8"/>
      <c r="D157" s="2"/>
      <c r="E157" s="3"/>
      <c r="F157" s="13"/>
      <c r="G157" s="4"/>
      <c r="H157" s="14"/>
      <c r="I157" s="2"/>
      <c r="J157" s="5"/>
      <c r="K157" s="5"/>
      <c r="L157" s="6">
        <f t="shared" si="12"/>
        <v>0</v>
      </c>
      <c r="M157" s="15">
        <f>SUMIFS('Card Costs + Results'!$F$5:$F$250,'Card Costs + Results'!$B$5:$B$250,$D157,'Card Costs + Results'!$C$5:$C$250,$E157)*I157</f>
        <v>0</v>
      </c>
      <c r="N157" s="150">
        <v>0</v>
      </c>
      <c r="O157" s="150">
        <v>0</v>
      </c>
      <c r="P157" s="150">
        <v>0</v>
      </c>
      <c r="Q157" s="151">
        <f t="shared" si="13"/>
        <v>0</v>
      </c>
      <c r="R157" s="153">
        <f t="shared" si="14"/>
        <v>0</v>
      </c>
      <c r="S157" s="6"/>
      <c r="T157" s="7">
        <f t="shared" si="11"/>
        <v>0</v>
      </c>
      <c r="U157" s="6">
        <f t="shared" si="15"/>
        <v>0</v>
      </c>
    </row>
    <row r="158" spans="2:21" x14ac:dyDescent="0.3">
      <c r="B158" s="2">
        <v>155</v>
      </c>
      <c r="C158" s="1"/>
      <c r="D158" s="2"/>
      <c r="E158" s="3"/>
      <c r="F158" s="13"/>
      <c r="G158" s="4"/>
      <c r="H158" s="14"/>
      <c r="I158" s="2"/>
      <c r="J158" s="5"/>
      <c r="K158" s="5"/>
      <c r="L158" s="6">
        <f t="shared" si="12"/>
        <v>0</v>
      </c>
      <c r="M158" s="15">
        <f>SUMIFS('Card Costs + Results'!$F$5:$F$250,'Card Costs + Results'!$B$5:$B$250,$D158,'Card Costs + Results'!$C$5:$C$250,$E158)*I158</f>
        <v>0</v>
      </c>
      <c r="N158" s="150">
        <v>0</v>
      </c>
      <c r="O158" s="150">
        <v>0</v>
      </c>
      <c r="P158" s="150">
        <v>0</v>
      </c>
      <c r="Q158" s="151">
        <f t="shared" si="13"/>
        <v>0</v>
      </c>
      <c r="R158" s="153">
        <f t="shared" si="14"/>
        <v>0</v>
      </c>
      <c r="S158" s="6"/>
      <c r="T158" s="7">
        <f t="shared" si="11"/>
        <v>0</v>
      </c>
      <c r="U158" s="6">
        <f t="shared" si="15"/>
        <v>0</v>
      </c>
    </row>
    <row r="159" spans="2:21" x14ac:dyDescent="0.3">
      <c r="B159" s="2">
        <v>156</v>
      </c>
      <c r="C159" s="1"/>
      <c r="D159" s="2"/>
      <c r="E159" s="3"/>
      <c r="F159" s="13"/>
      <c r="G159" s="4"/>
      <c r="H159" s="14"/>
      <c r="I159" s="2"/>
      <c r="J159" s="5"/>
      <c r="K159" s="5"/>
      <c r="L159" s="6">
        <f t="shared" si="12"/>
        <v>0</v>
      </c>
      <c r="M159" s="15">
        <f>SUMIFS('Card Costs + Results'!$F$5:$F$250,'Card Costs + Results'!$B$5:$B$250,$D159,'Card Costs + Results'!$C$5:$C$250,$E159)*I159</f>
        <v>0</v>
      </c>
      <c r="N159" s="150">
        <v>0</v>
      </c>
      <c r="O159" s="150">
        <v>0</v>
      </c>
      <c r="P159" s="150">
        <v>0</v>
      </c>
      <c r="Q159" s="151">
        <f t="shared" si="13"/>
        <v>0</v>
      </c>
      <c r="R159" s="153">
        <f t="shared" si="14"/>
        <v>0</v>
      </c>
      <c r="S159" s="6"/>
      <c r="T159" s="7">
        <f t="shared" si="11"/>
        <v>0</v>
      </c>
      <c r="U159" s="6">
        <f t="shared" si="15"/>
        <v>0</v>
      </c>
    </row>
    <row r="160" spans="2:21" x14ac:dyDescent="0.3">
      <c r="B160" s="2">
        <v>157</v>
      </c>
      <c r="C160" s="1"/>
      <c r="D160" s="2"/>
      <c r="E160" s="3"/>
      <c r="F160" s="13"/>
      <c r="G160" s="4"/>
      <c r="H160" s="14"/>
      <c r="I160" s="2"/>
      <c r="J160" s="5"/>
      <c r="K160" s="5"/>
      <c r="L160" s="6">
        <f t="shared" si="12"/>
        <v>0</v>
      </c>
      <c r="M160" s="15">
        <f>SUMIFS('Card Costs + Results'!$F$5:$F$250,'Card Costs + Results'!$B$5:$B$250,$D160,'Card Costs + Results'!$C$5:$C$250,$E160)*I160</f>
        <v>0</v>
      </c>
      <c r="N160" s="150">
        <v>0</v>
      </c>
      <c r="O160" s="150">
        <v>0</v>
      </c>
      <c r="P160" s="150">
        <v>0</v>
      </c>
      <c r="Q160" s="151">
        <f t="shared" si="13"/>
        <v>0</v>
      </c>
      <c r="R160" s="153">
        <f t="shared" si="14"/>
        <v>0</v>
      </c>
      <c r="S160" s="6"/>
      <c r="T160" s="7">
        <f t="shared" si="11"/>
        <v>0</v>
      </c>
      <c r="U160" s="6">
        <f t="shared" si="15"/>
        <v>0</v>
      </c>
    </row>
    <row r="161" spans="2:21" x14ac:dyDescent="0.3">
      <c r="B161" s="2">
        <v>158</v>
      </c>
      <c r="C161" s="1"/>
      <c r="D161" s="2"/>
      <c r="E161" s="3"/>
      <c r="F161" s="13"/>
      <c r="G161" s="4"/>
      <c r="H161" s="14"/>
      <c r="I161" s="2"/>
      <c r="J161" s="5"/>
      <c r="K161" s="5"/>
      <c r="L161" s="6">
        <f t="shared" si="12"/>
        <v>0</v>
      </c>
      <c r="M161" s="15">
        <f>SUMIFS('Card Costs + Results'!$F$5:$F$250,'Card Costs + Results'!$B$5:$B$250,$D161,'Card Costs + Results'!$C$5:$C$250,$E161)*I161</f>
        <v>0</v>
      </c>
      <c r="N161" s="150">
        <v>0</v>
      </c>
      <c r="O161" s="150">
        <v>0</v>
      </c>
      <c r="P161" s="150">
        <v>0</v>
      </c>
      <c r="Q161" s="151">
        <f t="shared" si="13"/>
        <v>0</v>
      </c>
      <c r="R161" s="153">
        <f t="shared" si="14"/>
        <v>0</v>
      </c>
      <c r="S161" s="6"/>
      <c r="T161" s="7">
        <f t="shared" si="11"/>
        <v>0</v>
      </c>
      <c r="U161" s="6">
        <f t="shared" si="15"/>
        <v>0</v>
      </c>
    </row>
    <row r="162" spans="2:21" x14ac:dyDescent="0.3">
      <c r="B162" s="2">
        <v>159</v>
      </c>
      <c r="C162" s="8"/>
      <c r="D162" s="2"/>
      <c r="E162" s="3"/>
      <c r="F162" s="13"/>
      <c r="G162" s="4"/>
      <c r="H162" s="14"/>
      <c r="I162" s="2"/>
      <c r="J162" s="5"/>
      <c r="K162" s="5"/>
      <c r="L162" s="6">
        <f t="shared" si="12"/>
        <v>0</v>
      </c>
      <c r="M162" s="15">
        <f>SUMIFS('Card Costs + Results'!$F$5:$F$250,'Card Costs + Results'!$B$5:$B$250,$D162,'Card Costs + Results'!$C$5:$C$250,$E162)*I162</f>
        <v>0</v>
      </c>
      <c r="N162" s="150">
        <v>0</v>
      </c>
      <c r="O162" s="150">
        <v>0</v>
      </c>
      <c r="P162" s="150">
        <v>0</v>
      </c>
      <c r="Q162" s="151">
        <f t="shared" si="13"/>
        <v>0</v>
      </c>
      <c r="R162" s="153">
        <f t="shared" si="14"/>
        <v>0</v>
      </c>
      <c r="S162" s="6"/>
      <c r="T162" s="7">
        <f t="shared" si="11"/>
        <v>0</v>
      </c>
      <c r="U162" s="6">
        <f t="shared" si="15"/>
        <v>0</v>
      </c>
    </row>
    <row r="163" spans="2:21" x14ac:dyDescent="0.3">
      <c r="B163" s="2">
        <v>160</v>
      </c>
      <c r="C163" s="3"/>
      <c r="D163" s="2"/>
      <c r="E163" s="3"/>
      <c r="F163" s="13"/>
      <c r="G163" s="4"/>
      <c r="H163" s="14"/>
      <c r="I163" s="14"/>
      <c r="J163" s="5"/>
      <c r="K163" s="5"/>
      <c r="L163" s="6">
        <f t="shared" si="12"/>
        <v>0</v>
      </c>
      <c r="M163" s="15">
        <f>SUMIFS('Card Costs + Results'!$F$5:$F$250,'Card Costs + Results'!$B$5:$B$250,$D163,'Card Costs + Results'!$C$5:$C$250,$E163)*I163</f>
        <v>0</v>
      </c>
      <c r="N163" s="150">
        <v>0</v>
      </c>
      <c r="O163" s="150">
        <v>0</v>
      </c>
      <c r="P163" s="150">
        <v>0</v>
      </c>
      <c r="Q163" s="151">
        <f t="shared" si="13"/>
        <v>0</v>
      </c>
      <c r="R163" s="153">
        <f t="shared" si="14"/>
        <v>0</v>
      </c>
      <c r="S163" s="6"/>
      <c r="T163" s="7">
        <f t="shared" si="11"/>
        <v>0</v>
      </c>
      <c r="U163" s="6">
        <f t="shared" si="15"/>
        <v>0</v>
      </c>
    </row>
    <row r="164" spans="2:21" x14ac:dyDescent="0.3">
      <c r="B164" s="2">
        <v>161</v>
      </c>
      <c r="C164" s="8"/>
      <c r="D164" s="2"/>
      <c r="E164" s="3"/>
      <c r="F164" s="13"/>
      <c r="G164" s="4"/>
      <c r="H164" s="14"/>
      <c r="I164" s="2"/>
      <c r="J164" s="5"/>
      <c r="K164" s="5"/>
      <c r="L164" s="6">
        <f t="shared" si="12"/>
        <v>0</v>
      </c>
      <c r="M164" s="15">
        <f>SUMIFS('Card Costs + Results'!$F$5:$F$250,'Card Costs + Results'!$B$5:$B$250,$D164,'Card Costs + Results'!$C$5:$C$250,$E164)*I164</f>
        <v>0</v>
      </c>
      <c r="N164" s="150">
        <v>0</v>
      </c>
      <c r="O164" s="150">
        <v>0</v>
      </c>
      <c r="P164" s="150">
        <v>0</v>
      </c>
      <c r="Q164" s="151">
        <f t="shared" si="13"/>
        <v>0</v>
      </c>
      <c r="R164" s="153">
        <f t="shared" si="14"/>
        <v>0</v>
      </c>
      <c r="S164" s="6"/>
      <c r="T164" s="7">
        <f t="shared" si="11"/>
        <v>0</v>
      </c>
      <c r="U164" s="6">
        <f t="shared" si="15"/>
        <v>0</v>
      </c>
    </row>
    <row r="165" spans="2:21" x14ac:dyDescent="0.3">
      <c r="B165" s="2">
        <v>162</v>
      </c>
      <c r="C165" s="8"/>
      <c r="D165" s="2"/>
      <c r="E165" s="3"/>
      <c r="F165" s="13"/>
      <c r="G165" s="4"/>
      <c r="H165" s="14"/>
      <c r="I165" s="2"/>
      <c r="J165" s="5"/>
      <c r="K165" s="5"/>
      <c r="L165" s="6">
        <f t="shared" si="12"/>
        <v>0</v>
      </c>
      <c r="M165" s="15">
        <f>SUMIFS('Card Costs + Results'!$F$5:$F$250,'Card Costs + Results'!$B$5:$B$250,$D165,'Card Costs + Results'!$C$5:$C$250,$E165)*I165</f>
        <v>0</v>
      </c>
      <c r="N165" s="150">
        <v>0</v>
      </c>
      <c r="O165" s="150">
        <v>0</v>
      </c>
      <c r="P165" s="150">
        <v>0</v>
      </c>
      <c r="Q165" s="151">
        <f t="shared" si="13"/>
        <v>0</v>
      </c>
      <c r="R165" s="153">
        <f t="shared" si="14"/>
        <v>0</v>
      </c>
      <c r="S165" s="6"/>
      <c r="T165" s="7">
        <f t="shared" si="11"/>
        <v>0</v>
      </c>
      <c r="U165" s="6">
        <f t="shared" si="15"/>
        <v>0</v>
      </c>
    </row>
    <row r="166" spans="2:21" x14ac:dyDescent="0.3">
      <c r="B166" s="2">
        <v>163</v>
      </c>
      <c r="C166" s="1"/>
      <c r="D166" s="2"/>
      <c r="E166" s="3"/>
      <c r="F166" s="13"/>
      <c r="G166" s="4"/>
      <c r="H166" s="14"/>
      <c r="I166" s="2"/>
      <c r="J166" s="5"/>
      <c r="K166" s="5"/>
      <c r="L166" s="6">
        <f t="shared" si="12"/>
        <v>0</v>
      </c>
      <c r="M166" s="15">
        <f>SUMIFS('Card Costs + Results'!$F$5:$F$250,'Card Costs + Results'!$B$5:$B$250,$D166,'Card Costs + Results'!$C$5:$C$250,$E166)*I166</f>
        <v>0</v>
      </c>
      <c r="N166" s="150">
        <v>0</v>
      </c>
      <c r="O166" s="150">
        <v>0</v>
      </c>
      <c r="P166" s="150">
        <v>0</v>
      </c>
      <c r="Q166" s="151">
        <f t="shared" si="13"/>
        <v>0</v>
      </c>
      <c r="R166" s="153">
        <f t="shared" si="14"/>
        <v>0</v>
      </c>
      <c r="S166" s="6"/>
      <c r="T166" s="7">
        <f t="shared" si="11"/>
        <v>0</v>
      </c>
      <c r="U166" s="6">
        <f t="shared" si="15"/>
        <v>0</v>
      </c>
    </row>
    <row r="167" spans="2:21" x14ac:dyDescent="0.3">
      <c r="B167" s="2">
        <v>164</v>
      </c>
      <c r="C167" s="1"/>
      <c r="D167" s="2"/>
      <c r="E167" s="3"/>
      <c r="F167" s="13"/>
      <c r="G167" s="4"/>
      <c r="H167" s="14"/>
      <c r="I167" s="2"/>
      <c r="J167" s="5"/>
      <c r="K167" s="5"/>
      <c r="L167" s="6">
        <f t="shared" si="12"/>
        <v>0</v>
      </c>
      <c r="M167" s="15">
        <f>SUMIFS('Card Costs + Results'!$F$5:$F$250,'Card Costs + Results'!$B$5:$B$250,$D167,'Card Costs + Results'!$C$5:$C$250,$E167)*I167</f>
        <v>0</v>
      </c>
      <c r="N167" s="150">
        <v>0</v>
      </c>
      <c r="O167" s="150">
        <v>0</v>
      </c>
      <c r="P167" s="150">
        <v>0</v>
      </c>
      <c r="Q167" s="151">
        <f t="shared" si="13"/>
        <v>0</v>
      </c>
      <c r="R167" s="153">
        <f t="shared" si="14"/>
        <v>0</v>
      </c>
      <c r="S167" s="6"/>
      <c r="T167" s="7">
        <f t="shared" si="11"/>
        <v>0</v>
      </c>
      <c r="U167" s="6">
        <f t="shared" si="15"/>
        <v>0</v>
      </c>
    </row>
    <row r="168" spans="2:21" x14ac:dyDescent="0.3">
      <c r="B168" s="2">
        <v>165</v>
      </c>
      <c r="C168" s="1"/>
      <c r="D168" s="2"/>
      <c r="E168" s="3"/>
      <c r="F168" s="13"/>
      <c r="G168" s="4"/>
      <c r="H168" s="14"/>
      <c r="I168" s="2"/>
      <c r="J168" s="5"/>
      <c r="K168" s="5"/>
      <c r="L168" s="6">
        <f t="shared" si="12"/>
        <v>0</v>
      </c>
      <c r="M168" s="15">
        <f>SUMIFS('Card Costs + Results'!$F$5:$F$250,'Card Costs + Results'!$B$5:$B$250,$D168,'Card Costs + Results'!$C$5:$C$250,$E168)*I168</f>
        <v>0</v>
      </c>
      <c r="N168" s="150">
        <v>0</v>
      </c>
      <c r="O168" s="150">
        <v>0</v>
      </c>
      <c r="P168" s="150">
        <v>0</v>
      </c>
      <c r="Q168" s="151">
        <f t="shared" si="13"/>
        <v>0</v>
      </c>
      <c r="R168" s="153">
        <f t="shared" si="14"/>
        <v>0</v>
      </c>
      <c r="S168" s="6"/>
      <c r="T168" s="7">
        <f t="shared" si="11"/>
        <v>0</v>
      </c>
      <c r="U168" s="6">
        <f t="shared" si="15"/>
        <v>0</v>
      </c>
    </row>
    <row r="169" spans="2:21" x14ac:dyDescent="0.3">
      <c r="B169" s="2">
        <v>166</v>
      </c>
      <c r="C169" s="1"/>
      <c r="D169" s="2"/>
      <c r="E169" s="3"/>
      <c r="F169" s="13"/>
      <c r="G169" s="4"/>
      <c r="H169" s="14"/>
      <c r="I169" s="2"/>
      <c r="J169" s="5"/>
      <c r="K169" s="5"/>
      <c r="L169" s="6">
        <f t="shared" si="12"/>
        <v>0</v>
      </c>
      <c r="M169" s="15">
        <f>SUMIFS('Card Costs + Results'!$F$5:$F$250,'Card Costs + Results'!$B$5:$B$250,$D169,'Card Costs + Results'!$C$5:$C$250,$E169)*I169</f>
        <v>0</v>
      </c>
      <c r="N169" s="150">
        <v>0</v>
      </c>
      <c r="O169" s="150">
        <v>0</v>
      </c>
      <c r="P169" s="150">
        <v>0</v>
      </c>
      <c r="Q169" s="151">
        <f t="shared" si="13"/>
        <v>0</v>
      </c>
      <c r="R169" s="153">
        <f t="shared" si="14"/>
        <v>0</v>
      </c>
      <c r="S169" s="6"/>
      <c r="T169" s="7">
        <f t="shared" si="11"/>
        <v>0</v>
      </c>
      <c r="U169" s="6">
        <f t="shared" si="15"/>
        <v>0</v>
      </c>
    </row>
    <row r="170" spans="2:21" x14ac:dyDescent="0.3">
      <c r="B170" s="2">
        <v>167</v>
      </c>
      <c r="C170" s="8"/>
      <c r="D170" s="2"/>
      <c r="E170" s="3"/>
      <c r="F170" s="13"/>
      <c r="G170" s="4"/>
      <c r="H170" s="14"/>
      <c r="I170" s="2"/>
      <c r="J170" s="5"/>
      <c r="K170" s="5"/>
      <c r="L170" s="6">
        <f t="shared" si="12"/>
        <v>0</v>
      </c>
      <c r="M170" s="15">
        <f>SUMIFS('Card Costs + Results'!$F$5:$F$250,'Card Costs + Results'!$B$5:$B$250,$D170,'Card Costs + Results'!$C$5:$C$250,$E170)*I170</f>
        <v>0</v>
      </c>
      <c r="N170" s="150">
        <v>0</v>
      </c>
      <c r="O170" s="150">
        <v>0</v>
      </c>
      <c r="P170" s="150">
        <v>0</v>
      </c>
      <c r="Q170" s="151">
        <f t="shared" si="13"/>
        <v>0</v>
      </c>
      <c r="R170" s="153">
        <f t="shared" si="14"/>
        <v>0</v>
      </c>
      <c r="S170" s="6"/>
      <c r="T170" s="7">
        <f t="shared" si="11"/>
        <v>0</v>
      </c>
      <c r="U170" s="6">
        <f t="shared" si="15"/>
        <v>0</v>
      </c>
    </row>
    <row r="171" spans="2:21" x14ac:dyDescent="0.3">
      <c r="B171" s="2">
        <v>168</v>
      </c>
      <c r="C171" s="3"/>
      <c r="D171" s="2"/>
      <c r="E171" s="3"/>
      <c r="F171" s="13"/>
      <c r="G171" s="4"/>
      <c r="H171" s="14"/>
      <c r="I171" s="14"/>
      <c r="J171" s="5"/>
      <c r="K171" s="5"/>
      <c r="L171" s="6">
        <f t="shared" si="12"/>
        <v>0</v>
      </c>
      <c r="M171" s="15">
        <f>SUMIFS('Card Costs + Results'!$F$5:$F$250,'Card Costs + Results'!$B$5:$B$250,$D171,'Card Costs + Results'!$C$5:$C$250,$E171)*I171</f>
        <v>0</v>
      </c>
      <c r="N171" s="150">
        <v>0</v>
      </c>
      <c r="O171" s="150">
        <v>0</v>
      </c>
      <c r="P171" s="150">
        <v>0</v>
      </c>
      <c r="Q171" s="151">
        <f t="shared" si="13"/>
        <v>0</v>
      </c>
      <c r="R171" s="153">
        <f t="shared" si="14"/>
        <v>0</v>
      </c>
      <c r="S171" s="6"/>
      <c r="T171" s="7">
        <f t="shared" si="11"/>
        <v>0</v>
      </c>
      <c r="U171" s="6">
        <f t="shared" si="15"/>
        <v>0</v>
      </c>
    </row>
    <row r="172" spans="2:21" x14ac:dyDescent="0.3">
      <c r="B172" s="2">
        <v>169</v>
      </c>
      <c r="C172" s="8"/>
      <c r="D172" s="2"/>
      <c r="E172" s="3"/>
      <c r="F172" s="13"/>
      <c r="G172" s="4"/>
      <c r="H172" s="14"/>
      <c r="I172" s="2"/>
      <c r="J172" s="5"/>
      <c r="K172" s="5"/>
      <c r="L172" s="6">
        <f t="shared" si="12"/>
        <v>0</v>
      </c>
      <c r="M172" s="15">
        <f>SUMIFS('Card Costs + Results'!$F$5:$F$250,'Card Costs + Results'!$B$5:$B$250,$D172,'Card Costs + Results'!$C$5:$C$250,$E172)*I172</f>
        <v>0</v>
      </c>
      <c r="N172" s="150">
        <v>0</v>
      </c>
      <c r="O172" s="150">
        <v>0</v>
      </c>
      <c r="P172" s="150">
        <v>0</v>
      </c>
      <c r="Q172" s="151">
        <f t="shared" si="13"/>
        <v>0</v>
      </c>
      <c r="R172" s="153">
        <f t="shared" si="14"/>
        <v>0</v>
      </c>
      <c r="S172" s="6"/>
      <c r="T172" s="7">
        <f t="shared" si="11"/>
        <v>0</v>
      </c>
      <c r="U172" s="6">
        <f t="shared" si="15"/>
        <v>0</v>
      </c>
    </row>
    <row r="173" spans="2:21" x14ac:dyDescent="0.3">
      <c r="B173" s="2">
        <v>170</v>
      </c>
      <c r="C173" s="8"/>
      <c r="D173" s="2"/>
      <c r="E173" s="3"/>
      <c r="F173" s="13"/>
      <c r="G173" s="4"/>
      <c r="H173" s="14"/>
      <c r="I173" s="2"/>
      <c r="J173" s="5"/>
      <c r="K173" s="5"/>
      <c r="L173" s="6">
        <f t="shared" si="12"/>
        <v>0</v>
      </c>
      <c r="M173" s="15">
        <f>SUMIFS('Card Costs + Results'!$F$5:$F$250,'Card Costs + Results'!$B$5:$B$250,$D173,'Card Costs + Results'!$C$5:$C$250,$E173)*I173</f>
        <v>0</v>
      </c>
      <c r="N173" s="150">
        <v>0</v>
      </c>
      <c r="O173" s="150">
        <v>0</v>
      </c>
      <c r="P173" s="150">
        <v>0</v>
      </c>
      <c r="Q173" s="151">
        <f t="shared" si="13"/>
        <v>0</v>
      </c>
      <c r="R173" s="153">
        <f t="shared" si="14"/>
        <v>0</v>
      </c>
      <c r="S173" s="6"/>
      <c r="T173" s="7">
        <f t="shared" si="11"/>
        <v>0</v>
      </c>
      <c r="U173" s="6">
        <f t="shared" si="15"/>
        <v>0</v>
      </c>
    </row>
    <row r="174" spans="2:21" x14ac:dyDescent="0.3">
      <c r="B174" s="2">
        <v>171</v>
      </c>
      <c r="C174" s="1"/>
      <c r="D174" s="2"/>
      <c r="E174" s="3"/>
      <c r="F174" s="13"/>
      <c r="G174" s="4"/>
      <c r="H174" s="14"/>
      <c r="I174" s="2"/>
      <c r="J174" s="5"/>
      <c r="K174" s="5"/>
      <c r="L174" s="6">
        <f t="shared" si="12"/>
        <v>0</v>
      </c>
      <c r="M174" s="15">
        <f>SUMIFS('Card Costs + Results'!$F$5:$F$250,'Card Costs + Results'!$B$5:$B$250,$D174,'Card Costs + Results'!$C$5:$C$250,$E174)*I174</f>
        <v>0</v>
      </c>
      <c r="N174" s="150">
        <v>0</v>
      </c>
      <c r="O174" s="150">
        <v>0</v>
      </c>
      <c r="P174" s="150">
        <v>0</v>
      </c>
      <c r="Q174" s="151">
        <f t="shared" si="13"/>
        <v>0</v>
      </c>
      <c r="R174" s="153">
        <f t="shared" si="14"/>
        <v>0</v>
      </c>
      <c r="S174" s="6"/>
      <c r="T174" s="7">
        <f t="shared" si="11"/>
        <v>0</v>
      </c>
      <c r="U174" s="6">
        <f t="shared" si="15"/>
        <v>0</v>
      </c>
    </row>
    <row r="175" spans="2:21" x14ac:dyDescent="0.3">
      <c r="B175" s="2">
        <v>172</v>
      </c>
      <c r="C175" s="1"/>
      <c r="D175" s="2"/>
      <c r="E175" s="3"/>
      <c r="F175" s="13"/>
      <c r="G175" s="4"/>
      <c r="H175" s="14"/>
      <c r="I175" s="2"/>
      <c r="J175" s="5"/>
      <c r="K175" s="5"/>
      <c r="L175" s="6">
        <f t="shared" si="12"/>
        <v>0</v>
      </c>
      <c r="M175" s="15">
        <f>SUMIFS('Card Costs + Results'!$F$5:$F$250,'Card Costs + Results'!$B$5:$B$250,$D175,'Card Costs + Results'!$C$5:$C$250,$E175)*I175</f>
        <v>0</v>
      </c>
      <c r="N175" s="150">
        <v>0</v>
      </c>
      <c r="O175" s="150">
        <v>0</v>
      </c>
      <c r="P175" s="150">
        <v>0</v>
      </c>
      <c r="Q175" s="151">
        <f t="shared" si="13"/>
        <v>0</v>
      </c>
      <c r="R175" s="153">
        <f t="shared" si="14"/>
        <v>0</v>
      </c>
      <c r="S175" s="6"/>
      <c r="T175" s="7">
        <f t="shared" si="11"/>
        <v>0</v>
      </c>
      <c r="U175" s="6">
        <f t="shared" si="15"/>
        <v>0</v>
      </c>
    </row>
    <row r="176" spans="2:21" x14ac:dyDescent="0.3">
      <c r="B176" s="2">
        <v>173</v>
      </c>
      <c r="C176" s="1"/>
      <c r="D176" s="2"/>
      <c r="E176" s="3"/>
      <c r="F176" s="13"/>
      <c r="G176" s="4"/>
      <c r="H176" s="14"/>
      <c r="I176" s="2"/>
      <c r="J176" s="5"/>
      <c r="K176" s="5"/>
      <c r="L176" s="6">
        <f t="shared" si="12"/>
        <v>0</v>
      </c>
      <c r="M176" s="15">
        <f>SUMIFS('Card Costs + Results'!$F$5:$F$250,'Card Costs + Results'!$B$5:$B$250,$D176,'Card Costs + Results'!$C$5:$C$250,$E176)*I176</f>
        <v>0</v>
      </c>
      <c r="N176" s="150">
        <v>0</v>
      </c>
      <c r="O176" s="150">
        <v>0</v>
      </c>
      <c r="P176" s="150">
        <v>0</v>
      </c>
      <c r="Q176" s="151">
        <f t="shared" si="13"/>
        <v>0</v>
      </c>
      <c r="R176" s="153">
        <f t="shared" si="14"/>
        <v>0</v>
      </c>
      <c r="S176" s="6"/>
      <c r="T176" s="7">
        <f t="shared" si="11"/>
        <v>0</v>
      </c>
      <c r="U176" s="6">
        <f t="shared" si="15"/>
        <v>0</v>
      </c>
    </row>
    <row r="177" spans="2:21" x14ac:dyDescent="0.3">
      <c r="B177" s="2">
        <v>174</v>
      </c>
      <c r="C177" s="1"/>
      <c r="D177" s="2"/>
      <c r="E177" s="3"/>
      <c r="F177" s="13"/>
      <c r="G177" s="4"/>
      <c r="H177" s="14"/>
      <c r="I177" s="2"/>
      <c r="J177" s="5"/>
      <c r="K177" s="5"/>
      <c r="L177" s="6">
        <f t="shared" si="12"/>
        <v>0</v>
      </c>
      <c r="M177" s="15">
        <f>SUMIFS('Card Costs + Results'!$F$5:$F$250,'Card Costs + Results'!$B$5:$B$250,$D177,'Card Costs + Results'!$C$5:$C$250,$E177)*I177</f>
        <v>0</v>
      </c>
      <c r="N177" s="150">
        <v>0</v>
      </c>
      <c r="O177" s="150">
        <v>0</v>
      </c>
      <c r="P177" s="150">
        <v>0</v>
      </c>
      <c r="Q177" s="151">
        <f t="shared" si="13"/>
        <v>0</v>
      </c>
      <c r="R177" s="153">
        <f t="shared" si="14"/>
        <v>0</v>
      </c>
      <c r="S177" s="6"/>
      <c r="T177" s="7">
        <f t="shared" si="11"/>
        <v>0</v>
      </c>
      <c r="U177" s="6">
        <f t="shared" si="15"/>
        <v>0</v>
      </c>
    </row>
    <row r="178" spans="2:21" x14ac:dyDescent="0.3">
      <c r="B178" s="2">
        <v>175</v>
      </c>
      <c r="C178" s="8"/>
      <c r="D178" s="2"/>
      <c r="E178" s="3"/>
      <c r="F178" s="13"/>
      <c r="G178" s="4"/>
      <c r="H178" s="14"/>
      <c r="I178" s="2"/>
      <c r="J178" s="5"/>
      <c r="K178" s="5"/>
      <c r="L178" s="6">
        <f t="shared" si="12"/>
        <v>0</v>
      </c>
      <c r="M178" s="15">
        <f>SUMIFS('Card Costs + Results'!$F$5:$F$250,'Card Costs + Results'!$B$5:$B$250,$D178,'Card Costs + Results'!$C$5:$C$250,$E178)*I178</f>
        <v>0</v>
      </c>
      <c r="N178" s="150">
        <v>0</v>
      </c>
      <c r="O178" s="150">
        <v>0</v>
      </c>
      <c r="P178" s="150">
        <v>0</v>
      </c>
      <c r="Q178" s="151">
        <f t="shared" si="13"/>
        <v>0</v>
      </c>
      <c r="R178" s="153">
        <f t="shared" si="14"/>
        <v>0</v>
      </c>
      <c r="S178" s="6"/>
      <c r="T178" s="7">
        <f t="shared" si="11"/>
        <v>0</v>
      </c>
      <c r="U178" s="6">
        <f t="shared" si="15"/>
        <v>0</v>
      </c>
    </row>
    <row r="179" spans="2:21" x14ac:dyDescent="0.3">
      <c r="B179" s="2">
        <v>176</v>
      </c>
      <c r="C179" s="3"/>
      <c r="D179" s="2"/>
      <c r="E179" s="3"/>
      <c r="F179" s="13"/>
      <c r="G179" s="4"/>
      <c r="H179" s="14"/>
      <c r="I179" s="14"/>
      <c r="J179" s="5"/>
      <c r="K179" s="5"/>
      <c r="L179" s="6">
        <f t="shared" si="12"/>
        <v>0</v>
      </c>
      <c r="M179" s="15">
        <f>SUMIFS('Card Costs + Results'!$F$5:$F$250,'Card Costs + Results'!$B$5:$B$250,$D179,'Card Costs + Results'!$C$5:$C$250,$E179)*I179</f>
        <v>0</v>
      </c>
      <c r="N179" s="150">
        <v>0</v>
      </c>
      <c r="O179" s="150">
        <v>0</v>
      </c>
      <c r="P179" s="150">
        <v>0</v>
      </c>
      <c r="Q179" s="151">
        <f t="shared" si="13"/>
        <v>0</v>
      </c>
      <c r="R179" s="153">
        <f t="shared" si="14"/>
        <v>0</v>
      </c>
      <c r="S179" s="6"/>
      <c r="T179" s="7">
        <f t="shared" si="11"/>
        <v>0</v>
      </c>
      <c r="U179" s="6">
        <f t="shared" si="15"/>
        <v>0</v>
      </c>
    </row>
    <row r="180" spans="2:21" x14ac:dyDescent="0.3">
      <c r="B180" s="2">
        <v>177</v>
      </c>
      <c r="C180" s="8"/>
      <c r="D180" s="2"/>
      <c r="E180" s="3"/>
      <c r="F180" s="13"/>
      <c r="G180" s="4"/>
      <c r="H180" s="14"/>
      <c r="I180" s="2"/>
      <c r="J180" s="5"/>
      <c r="K180" s="5"/>
      <c r="L180" s="6">
        <f t="shared" si="12"/>
        <v>0</v>
      </c>
      <c r="M180" s="15">
        <f>SUMIFS('Card Costs + Results'!$F$5:$F$250,'Card Costs + Results'!$B$5:$B$250,$D180,'Card Costs + Results'!$C$5:$C$250,$E180)*I180</f>
        <v>0</v>
      </c>
      <c r="N180" s="150">
        <v>0</v>
      </c>
      <c r="O180" s="150">
        <v>0</v>
      </c>
      <c r="P180" s="150">
        <v>0</v>
      </c>
      <c r="Q180" s="151">
        <f t="shared" si="13"/>
        <v>0</v>
      </c>
      <c r="R180" s="153">
        <f t="shared" si="14"/>
        <v>0</v>
      </c>
      <c r="S180" s="6"/>
      <c r="T180" s="7">
        <f t="shared" si="11"/>
        <v>0</v>
      </c>
      <c r="U180" s="6">
        <f t="shared" si="15"/>
        <v>0</v>
      </c>
    </row>
    <row r="181" spans="2:21" x14ac:dyDescent="0.3">
      <c r="B181" s="2">
        <v>178</v>
      </c>
      <c r="C181" s="8"/>
      <c r="D181" s="2"/>
      <c r="E181" s="3"/>
      <c r="F181" s="13"/>
      <c r="G181" s="4"/>
      <c r="H181" s="14"/>
      <c r="I181" s="2"/>
      <c r="J181" s="5"/>
      <c r="K181" s="5"/>
      <c r="L181" s="6">
        <f t="shared" si="12"/>
        <v>0</v>
      </c>
      <c r="M181" s="15">
        <f>SUMIFS('Card Costs + Results'!$F$5:$F$250,'Card Costs + Results'!$B$5:$B$250,$D181,'Card Costs + Results'!$C$5:$C$250,$E181)*I181</f>
        <v>0</v>
      </c>
      <c r="N181" s="150">
        <v>0</v>
      </c>
      <c r="O181" s="150">
        <v>0</v>
      </c>
      <c r="P181" s="150">
        <v>0</v>
      </c>
      <c r="Q181" s="151">
        <f t="shared" si="13"/>
        <v>0</v>
      </c>
      <c r="R181" s="153">
        <f t="shared" si="14"/>
        <v>0</v>
      </c>
      <c r="S181" s="6"/>
      <c r="T181" s="7">
        <f t="shared" si="11"/>
        <v>0</v>
      </c>
      <c r="U181" s="6">
        <f t="shared" si="15"/>
        <v>0</v>
      </c>
    </row>
    <row r="182" spans="2:21" x14ac:dyDescent="0.3">
      <c r="B182" s="2">
        <v>179</v>
      </c>
      <c r="C182" s="1"/>
      <c r="D182" s="2"/>
      <c r="E182" s="3"/>
      <c r="F182" s="13"/>
      <c r="G182" s="4"/>
      <c r="H182" s="14"/>
      <c r="I182" s="2"/>
      <c r="J182" s="5"/>
      <c r="K182" s="5"/>
      <c r="L182" s="6">
        <f t="shared" si="12"/>
        <v>0</v>
      </c>
      <c r="M182" s="15">
        <f>SUMIFS('Card Costs + Results'!$F$5:$F$250,'Card Costs + Results'!$B$5:$B$250,$D182,'Card Costs + Results'!$C$5:$C$250,$E182)*I182</f>
        <v>0</v>
      </c>
      <c r="N182" s="150">
        <v>0</v>
      </c>
      <c r="O182" s="150">
        <v>0</v>
      </c>
      <c r="P182" s="150">
        <v>0</v>
      </c>
      <c r="Q182" s="151">
        <f t="shared" si="13"/>
        <v>0</v>
      </c>
      <c r="R182" s="153">
        <f t="shared" si="14"/>
        <v>0</v>
      </c>
      <c r="S182" s="6"/>
      <c r="T182" s="7">
        <f t="shared" si="11"/>
        <v>0</v>
      </c>
      <c r="U182" s="6">
        <f t="shared" si="15"/>
        <v>0</v>
      </c>
    </row>
    <row r="183" spans="2:21" x14ac:dyDescent="0.3">
      <c r="B183" s="2">
        <v>180</v>
      </c>
      <c r="C183" s="1"/>
      <c r="D183" s="2"/>
      <c r="E183" s="3"/>
      <c r="F183" s="13"/>
      <c r="G183" s="4"/>
      <c r="H183" s="14"/>
      <c r="I183" s="2"/>
      <c r="J183" s="5"/>
      <c r="K183" s="5"/>
      <c r="L183" s="6">
        <f t="shared" si="12"/>
        <v>0</v>
      </c>
      <c r="M183" s="15">
        <f>SUMIFS('Card Costs + Results'!$F$5:$F$250,'Card Costs + Results'!$B$5:$B$250,$D183,'Card Costs + Results'!$C$5:$C$250,$E183)*I183</f>
        <v>0</v>
      </c>
      <c r="N183" s="150">
        <v>0</v>
      </c>
      <c r="O183" s="150">
        <v>0</v>
      </c>
      <c r="P183" s="150">
        <v>0</v>
      </c>
      <c r="Q183" s="151">
        <f t="shared" si="13"/>
        <v>0</v>
      </c>
      <c r="R183" s="153">
        <f t="shared" si="14"/>
        <v>0</v>
      </c>
      <c r="S183" s="6"/>
      <c r="T183" s="7">
        <f t="shared" si="11"/>
        <v>0</v>
      </c>
      <c r="U183" s="6">
        <f t="shared" si="15"/>
        <v>0</v>
      </c>
    </row>
    <row r="184" spans="2:21" x14ac:dyDescent="0.3">
      <c r="B184" s="2">
        <v>181</v>
      </c>
      <c r="C184" s="1"/>
      <c r="D184" s="2"/>
      <c r="E184" s="3"/>
      <c r="F184" s="13"/>
      <c r="G184" s="4"/>
      <c r="H184" s="14"/>
      <c r="I184" s="2"/>
      <c r="J184" s="5"/>
      <c r="K184" s="5"/>
      <c r="L184" s="6">
        <f t="shared" si="12"/>
        <v>0</v>
      </c>
      <c r="M184" s="15">
        <f>SUMIFS('Card Costs + Results'!$F$5:$F$250,'Card Costs + Results'!$B$5:$B$250,$D184,'Card Costs + Results'!$C$5:$C$250,$E184)*I184</f>
        <v>0</v>
      </c>
      <c r="N184" s="150">
        <v>0</v>
      </c>
      <c r="O184" s="150">
        <v>0</v>
      </c>
      <c r="P184" s="150">
        <v>0</v>
      </c>
      <c r="Q184" s="151">
        <f t="shared" si="13"/>
        <v>0</v>
      </c>
      <c r="R184" s="153">
        <f t="shared" si="14"/>
        <v>0</v>
      </c>
      <c r="S184" s="6"/>
      <c r="T184" s="7">
        <f t="shared" si="11"/>
        <v>0</v>
      </c>
      <c r="U184" s="6">
        <f t="shared" si="15"/>
        <v>0</v>
      </c>
    </row>
    <row r="185" spans="2:21" x14ac:dyDescent="0.3">
      <c r="B185" s="2">
        <v>182</v>
      </c>
      <c r="C185" s="1"/>
      <c r="D185" s="2"/>
      <c r="E185" s="3"/>
      <c r="F185" s="13"/>
      <c r="G185" s="4"/>
      <c r="H185" s="14"/>
      <c r="I185" s="2"/>
      <c r="J185" s="5"/>
      <c r="K185" s="5"/>
      <c r="L185" s="6">
        <f t="shared" si="12"/>
        <v>0</v>
      </c>
      <c r="M185" s="15">
        <f>SUMIFS('Card Costs + Results'!$F$5:$F$250,'Card Costs + Results'!$B$5:$B$250,$D185,'Card Costs + Results'!$C$5:$C$250,$E185)*I185</f>
        <v>0</v>
      </c>
      <c r="N185" s="150">
        <v>0</v>
      </c>
      <c r="O185" s="150">
        <v>0</v>
      </c>
      <c r="P185" s="150">
        <v>0</v>
      </c>
      <c r="Q185" s="151">
        <f t="shared" si="13"/>
        <v>0</v>
      </c>
      <c r="R185" s="153">
        <f t="shared" si="14"/>
        <v>0</v>
      </c>
      <c r="S185" s="6"/>
      <c r="T185" s="7">
        <f t="shared" si="11"/>
        <v>0</v>
      </c>
      <c r="U185" s="6">
        <f t="shared" si="15"/>
        <v>0</v>
      </c>
    </row>
    <row r="186" spans="2:21" x14ac:dyDescent="0.3">
      <c r="B186" s="2">
        <v>183</v>
      </c>
      <c r="C186" s="8"/>
      <c r="D186" s="2"/>
      <c r="E186" s="3"/>
      <c r="F186" s="13"/>
      <c r="G186" s="4"/>
      <c r="H186" s="14"/>
      <c r="I186" s="2"/>
      <c r="J186" s="5"/>
      <c r="K186" s="5"/>
      <c r="L186" s="6">
        <f t="shared" si="12"/>
        <v>0</v>
      </c>
      <c r="M186" s="15">
        <f>SUMIFS('Card Costs + Results'!$F$5:$F$250,'Card Costs + Results'!$B$5:$B$250,$D186,'Card Costs + Results'!$C$5:$C$250,$E186)*I186</f>
        <v>0</v>
      </c>
      <c r="N186" s="150">
        <v>0</v>
      </c>
      <c r="O186" s="150">
        <v>0</v>
      </c>
      <c r="P186" s="150">
        <v>0</v>
      </c>
      <c r="Q186" s="151">
        <f t="shared" si="13"/>
        <v>0</v>
      </c>
      <c r="R186" s="153">
        <f t="shared" si="14"/>
        <v>0</v>
      </c>
      <c r="S186" s="6"/>
      <c r="T186" s="7">
        <f t="shared" si="11"/>
        <v>0</v>
      </c>
      <c r="U186" s="6">
        <f t="shared" si="15"/>
        <v>0</v>
      </c>
    </row>
    <row r="187" spans="2:21" x14ac:dyDescent="0.3">
      <c r="B187" s="2">
        <v>184</v>
      </c>
      <c r="C187" s="3"/>
      <c r="D187" s="2"/>
      <c r="E187" s="3"/>
      <c r="F187" s="13"/>
      <c r="G187" s="4"/>
      <c r="H187" s="14"/>
      <c r="I187" s="14"/>
      <c r="J187" s="5"/>
      <c r="K187" s="5"/>
      <c r="L187" s="6">
        <f t="shared" si="12"/>
        <v>0</v>
      </c>
      <c r="M187" s="15">
        <f>SUMIFS('Card Costs + Results'!$F$5:$F$250,'Card Costs + Results'!$B$5:$B$250,$D187,'Card Costs + Results'!$C$5:$C$250,$E187)*I187</f>
        <v>0</v>
      </c>
      <c r="N187" s="150">
        <v>0</v>
      </c>
      <c r="O187" s="150">
        <v>0</v>
      </c>
      <c r="P187" s="150">
        <v>0</v>
      </c>
      <c r="Q187" s="151">
        <f t="shared" si="13"/>
        <v>0</v>
      </c>
      <c r="R187" s="153">
        <f t="shared" si="14"/>
        <v>0</v>
      </c>
      <c r="S187" s="6"/>
      <c r="T187" s="7">
        <f t="shared" si="11"/>
        <v>0</v>
      </c>
      <c r="U187" s="6">
        <f t="shared" si="15"/>
        <v>0</v>
      </c>
    </row>
    <row r="188" spans="2:21" x14ac:dyDescent="0.3">
      <c r="B188" s="2">
        <v>185</v>
      </c>
      <c r="C188" s="8"/>
      <c r="D188" s="2"/>
      <c r="E188" s="3"/>
      <c r="F188" s="13"/>
      <c r="G188" s="4"/>
      <c r="H188" s="14"/>
      <c r="I188" s="2"/>
      <c r="J188" s="5"/>
      <c r="K188" s="5"/>
      <c r="L188" s="6">
        <f t="shared" si="12"/>
        <v>0</v>
      </c>
      <c r="M188" s="15">
        <f>SUMIFS('Card Costs + Results'!$F$5:$F$250,'Card Costs + Results'!$B$5:$B$250,$D188,'Card Costs + Results'!$C$5:$C$250,$E188)*I188</f>
        <v>0</v>
      </c>
      <c r="N188" s="150">
        <v>0</v>
      </c>
      <c r="O188" s="150">
        <v>0</v>
      </c>
      <c r="P188" s="150">
        <v>0</v>
      </c>
      <c r="Q188" s="151">
        <f t="shared" si="13"/>
        <v>0</v>
      </c>
      <c r="R188" s="153">
        <f t="shared" si="14"/>
        <v>0</v>
      </c>
      <c r="S188" s="6"/>
      <c r="T188" s="7">
        <f t="shared" si="11"/>
        <v>0</v>
      </c>
      <c r="U188" s="6">
        <f t="shared" si="15"/>
        <v>0</v>
      </c>
    </row>
    <row r="189" spans="2:21" x14ac:dyDescent="0.3">
      <c r="B189" s="2">
        <v>186</v>
      </c>
      <c r="C189" s="8"/>
      <c r="D189" s="2"/>
      <c r="E189" s="3"/>
      <c r="F189" s="13"/>
      <c r="G189" s="4"/>
      <c r="H189" s="14"/>
      <c r="I189" s="2"/>
      <c r="J189" s="5"/>
      <c r="K189" s="5"/>
      <c r="L189" s="6">
        <f t="shared" si="12"/>
        <v>0</v>
      </c>
      <c r="M189" s="15">
        <f>SUMIFS('Card Costs + Results'!$F$5:$F$250,'Card Costs + Results'!$B$5:$B$250,$D189,'Card Costs + Results'!$C$5:$C$250,$E189)*I189</f>
        <v>0</v>
      </c>
      <c r="N189" s="150">
        <v>0</v>
      </c>
      <c r="O189" s="150">
        <v>0</v>
      </c>
      <c r="P189" s="150">
        <v>0</v>
      </c>
      <c r="Q189" s="151">
        <f t="shared" si="13"/>
        <v>0</v>
      </c>
      <c r="R189" s="153">
        <f t="shared" si="14"/>
        <v>0</v>
      </c>
      <c r="S189" s="6"/>
      <c r="T189" s="7">
        <f t="shared" si="11"/>
        <v>0</v>
      </c>
      <c r="U189" s="6">
        <f t="shared" si="15"/>
        <v>0</v>
      </c>
    </row>
    <row r="190" spans="2:21" x14ac:dyDescent="0.3">
      <c r="B190" s="2">
        <v>187</v>
      </c>
      <c r="C190" s="1"/>
      <c r="D190" s="2"/>
      <c r="E190" s="3"/>
      <c r="F190" s="13"/>
      <c r="G190" s="4"/>
      <c r="H190" s="14"/>
      <c r="I190" s="2"/>
      <c r="J190" s="5"/>
      <c r="K190" s="5"/>
      <c r="L190" s="6">
        <f t="shared" si="12"/>
        <v>0</v>
      </c>
      <c r="M190" s="15">
        <f>SUMIFS('Card Costs + Results'!$F$5:$F$250,'Card Costs + Results'!$B$5:$B$250,$D190,'Card Costs + Results'!$C$5:$C$250,$E190)*I190</f>
        <v>0</v>
      </c>
      <c r="N190" s="150">
        <v>0</v>
      </c>
      <c r="O190" s="150">
        <v>0</v>
      </c>
      <c r="P190" s="150">
        <v>0</v>
      </c>
      <c r="Q190" s="151">
        <f t="shared" si="13"/>
        <v>0</v>
      </c>
      <c r="R190" s="153">
        <f t="shared" si="14"/>
        <v>0</v>
      </c>
      <c r="S190" s="6"/>
      <c r="T190" s="7">
        <f t="shared" si="11"/>
        <v>0</v>
      </c>
      <c r="U190" s="6">
        <f t="shared" si="15"/>
        <v>0</v>
      </c>
    </row>
    <row r="191" spans="2:21" x14ac:dyDescent="0.3">
      <c r="B191" s="2">
        <v>188</v>
      </c>
      <c r="C191" s="1"/>
      <c r="D191" s="2"/>
      <c r="E191" s="3"/>
      <c r="F191" s="13"/>
      <c r="G191" s="4"/>
      <c r="H191" s="14"/>
      <c r="I191" s="2"/>
      <c r="J191" s="5"/>
      <c r="K191" s="5"/>
      <c r="L191" s="6">
        <f t="shared" si="12"/>
        <v>0</v>
      </c>
      <c r="M191" s="15">
        <f>SUMIFS('Card Costs + Results'!$F$5:$F$250,'Card Costs + Results'!$B$5:$B$250,$D191,'Card Costs + Results'!$C$5:$C$250,$E191)*I191</f>
        <v>0</v>
      </c>
      <c r="N191" s="150">
        <v>0</v>
      </c>
      <c r="O191" s="150">
        <v>0</v>
      </c>
      <c r="P191" s="150">
        <v>0</v>
      </c>
      <c r="Q191" s="151">
        <f t="shared" si="13"/>
        <v>0</v>
      </c>
      <c r="R191" s="153">
        <f t="shared" si="14"/>
        <v>0</v>
      </c>
      <c r="S191" s="6"/>
      <c r="T191" s="7">
        <f t="shared" si="11"/>
        <v>0</v>
      </c>
      <c r="U191" s="6">
        <f t="shared" si="15"/>
        <v>0</v>
      </c>
    </row>
    <row r="192" spans="2:21" x14ac:dyDescent="0.3">
      <c r="B192" s="2">
        <v>189</v>
      </c>
      <c r="C192" s="1"/>
      <c r="D192" s="2"/>
      <c r="E192" s="3"/>
      <c r="F192" s="13"/>
      <c r="G192" s="4"/>
      <c r="H192" s="14"/>
      <c r="I192" s="2"/>
      <c r="J192" s="5"/>
      <c r="K192" s="5"/>
      <c r="L192" s="6">
        <f t="shared" si="12"/>
        <v>0</v>
      </c>
      <c r="M192" s="15">
        <f>SUMIFS('Card Costs + Results'!$F$5:$F$250,'Card Costs + Results'!$B$5:$B$250,$D192,'Card Costs + Results'!$C$5:$C$250,$E192)*I192</f>
        <v>0</v>
      </c>
      <c r="N192" s="150">
        <v>0</v>
      </c>
      <c r="O192" s="150">
        <v>0</v>
      </c>
      <c r="P192" s="150">
        <v>0</v>
      </c>
      <c r="Q192" s="151">
        <f t="shared" si="13"/>
        <v>0</v>
      </c>
      <c r="R192" s="153">
        <f t="shared" si="14"/>
        <v>0</v>
      </c>
      <c r="S192" s="6"/>
      <c r="T192" s="7">
        <f t="shared" si="11"/>
        <v>0</v>
      </c>
      <c r="U192" s="6">
        <f t="shared" si="15"/>
        <v>0</v>
      </c>
    </row>
    <row r="193" spans="2:21" x14ac:dyDescent="0.3">
      <c r="B193" s="2">
        <v>190</v>
      </c>
      <c r="C193" s="1"/>
      <c r="D193" s="2"/>
      <c r="E193" s="3"/>
      <c r="F193" s="13"/>
      <c r="G193" s="4"/>
      <c r="H193" s="14"/>
      <c r="I193" s="2"/>
      <c r="J193" s="5"/>
      <c r="K193" s="5"/>
      <c r="L193" s="6">
        <f t="shared" si="12"/>
        <v>0</v>
      </c>
      <c r="M193" s="15">
        <f>SUMIFS('Card Costs + Results'!$F$5:$F$250,'Card Costs + Results'!$B$5:$B$250,$D193,'Card Costs + Results'!$C$5:$C$250,$E193)*I193</f>
        <v>0</v>
      </c>
      <c r="N193" s="150">
        <v>0</v>
      </c>
      <c r="O193" s="150">
        <v>0</v>
      </c>
      <c r="P193" s="150">
        <v>0</v>
      </c>
      <c r="Q193" s="151">
        <f t="shared" si="13"/>
        <v>0</v>
      </c>
      <c r="R193" s="153">
        <f t="shared" si="14"/>
        <v>0</v>
      </c>
      <c r="S193" s="6"/>
      <c r="T193" s="7">
        <f t="shared" si="11"/>
        <v>0</v>
      </c>
      <c r="U193" s="6">
        <f t="shared" si="15"/>
        <v>0</v>
      </c>
    </row>
    <row r="194" spans="2:21" x14ac:dyDescent="0.3">
      <c r="B194" s="2">
        <v>191</v>
      </c>
      <c r="C194" s="8"/>
      <c r="D194" s="2"/>
      <c r="E194" s="3"/>
      <c r="F194" s="13"/>
      <c r="G194" s="4"/>
      <c r="H194" s="14"/>
      <c r="I194" s="2"/>
      <c r="J194" s="5"/>
      <c r="K194" s="5"/>
      <c r="L194" s="6">
        <f t="shared" si="12"/>
        <v>0</v>
      </c>
      <c r="M194" s="15">
        <f>SUMIFS('Card Costs + Results'!$F$5:$F$250,'Card Costs + Results'!$B$5:$B$250,$D194,'Card Costs + Results'!$C$5:$C$250,$E194)*I194</f>
        <v>0</v>
      </c>
      <c r="N194" s="150">
        <v>0</v>
      </c>
      <c r="O194" s="150">
        <v>0</v>
      </c>
      <c r="P194" s="150">
        <v>0</v>
      </c>
      <c r="Q194" s="151">
        <f t="shared" si="13"/>
        <v>0</v>
      </c>
      <c r="R194" s="153">
        <f t="shared" si="14"/>
        <v>0</v>
      </c>
      <c r="S194" s="6"/>
      <c r="T194" s="7">
        <f t="shared" si="11"/>
        <v>0</v>
      </c>
      <c r="U194" s="6">
        <f t="shared" si="15"/>
        <v>0</v>
      </c>
    </row>
    <row r="195" spans="2:21" x14ac:dyDescent="0.3">
      <c r="B195" s="2">
        <v>192</v>
      </c>
      <c r="C195" s="3"/>
      <c r="D195" s="2"/>
      <c r="E195" s="3"/>
      <c r="F195" s="13"/>
      <c r="G195" s="4"/>
      <c r="H195" s="14"/>
      <c r="I195" s="14"/>
      <c r="J195" s="5"/>
      <c r="K195" s="5"/>
      <c r="L195" s="6">
        <f t="shared" si="12"/>
        <v>0</v>
      </c>
      <c r="M195" s="15">
        <f>SUMIFS('Card Costs + Results'!$F$5:$F$250,'Card Costs + Results'!$B$5:$B$250,$D195,'Card Costs + Results'!$C$5:$C$250,$E195)*I195</f>
        <v>0</v>
      </c>
      <c r="N195" s="150">
        <v>0</v>
      </c>
      <c r="O195" s="150">
        <v>0</v>
      </c>
      <c r="P195" s="150">
        <v>0</v>
      </c>
      <c r="Q195" s="151">
        <f t="shared" si="13"/>
        <v>0</v>
      </c>
      <c r="R195" s="153">
        <f t="shared" si="14"/>
        <v>0</v>
      </c>
      <c r="S195" s="6"/>
      <c r="T195" s="7">
        <f t="shared" si="11"/>
        <v>0</v>
      </c>
      <c r="U195" s="6">
        <f t="shared" si="15"/>
        <v>0</v>
      </c>
    </row>
    <row r="196" spans="2:21" x14ac:dyDescent="0.3">
      <c r="B196" s="2">
        <v>193</v>
      </c>
      <c r="C196" s="8"/>
      <c r="D196" s="2"/>
      <c r="E196" s="3"/>
      <c r="F196" s="13"/>
      <c r="G196" s="4"/>
      <c r="H196" s="14"/>
      <c r="I196" s="2"/>
      <c r="J196" s="5"/>
      <c r="K196" s="5"/>
      <c r="L196" s="6">
        <f t="shared" si="12"/>
        <v>0</v>
      </c>
      <c r="M196" s="15">
        <f>SUMIFS('Card Costs + Results'!$F$5:$F$250,'Card Costs + Results'!$B$5:$B$250,$D196,'Card Costs + Results'!$C$5:$C$250,$E196)*I196</f>
        <v>0</v>
      </c>
      <c r="N196" s="150">
        <v>0</v>
      </c>
      <c r="O196" s="150">
        <v>0</v>
      </c>
      <c r="P196" s="150">
        <v>0</v>
      </c>
      <c r="Q196" s="151">
        <f t="shared" si="13"/>
        <v>0</v>
      </c>
      <c r="R196" s="153">
        <f t="shared" si="14"/>
        <v>0</v>
      </c>
      <c r="S196" s="6"/>
      <c r="T196" s="7">
        <f t="shared" si="11"/>
        <v>0</v>
      </c>
      <c r="U196" s="6">
        <f t="shared" si="15"/>
        <v>0</v>
      </c>
    </row>
    <row r="197" spans="2:21" x14ac:dyDescent="0.3">
      <c r="B197" s="2">
        <v>194</v>
      </c>
      <c r="C197" s="8"/>
      <c r="D197" s="2"/>
      <c r="E197" s="3"/>
      <c r="F197" s="13"/>
      <c r="G197" s="4"/>
      <c r="H197" s="14"/>
      <c r="I197" s="2"/>
      <c r="J197" s="5"/>
      <c r="K197" s="5"/>
      <c r="L197" s="6">
        <f t="shared" si="12"/>
        <v>0</v>
      </c>
      <c r="M197" s="15">
        <f>SUMIFS('Card Costs + Results'!$F$5:$F$250,'Card Costs + Results'!$B$5:$B$250,$D197,'Card Costs + Results'!$C$5:$C$250,$E197)*I197</f>
        <v>0</v>
      </c>
      <c r="N197" s="150">
        <v>0</v>
      </c>
      <c r="O197" s="150">
        <v>0</v>
      </c>
      <c r="P197" s="150">
        <v>0</v>
      </c>
      <c r="Q197" s="151">
        <f t="shared" si="13"/>
        <v>0</v>
      </c>
      <c r="R197" s="153">
        <f t="shared" si="14"/>
        <v>0</v>
      </c>
      <c r="S197" s="6"/>
      <c r="T197" s="7">
        <f t="shared" ref="T197:T260" si="16">SUM(K197-S197)</f>
        <v>0</v>
      </c>
      <c r="U197" s="6">
        <f t="shared" si="15"/>
        <v>0</v>
      </c>
    </row>
    <row r="198" spans="2:21" x14ac:dyDescent="0.3">
      <c r="B198" s="2">
        <v>195</v>
      </c>
      <c r="C198" s="1"/>
      <c r="D198" s="2"/>
      <c r="E198" s="3"/>
      <c r="F198" s="13"/>
      <c r="G198" s="4"/>
      <c r="H198" s="14"/>
      <c r="I198" s="2"/>
      <c r="J198" s="5"/>
      <c r="K198" s="5"/>
      <c r="L198" s="6">
        <f t="shared" ref="L198:L248" si="17">SUM(J198+K198)</f>
        <v>0</v>
      </c>
      <c r="M198" s="15">
        <f>SUMIFS('Card Costs + Results'!$F$5:$F$250,'Card Costs + Results'!$B$5:$B$250,$D198,'Card Costs + Results'!$C$5:$C$250,$E198)*I198</f>
        <v>0</v>
      </c>
      <c r="N198" s="150">
        <v>0</v>
      </c>
      <c r="O198" s="150">
        <v>0</v>
      </c>
      <c r="P198" s="150">
        <v>0</v>
      </c>
      <c r="Q198" s="151">
        <f t="shared" ref="Q198:Q261" si="18">SUM(N198:P198)</f>
        <v>0</v>
      </c>
      <c r="R198" s="153">
        <f t="shared" ref="R198:R261" si="19">SUM(J198-M198-Q198)</f>
        <v>0</v>
      </c>
      <c r="S198" s="6"/>
      <c r="T198" s="7">
        <f t="shared" si="16"/>
        <v>0</v>
      </c>
      <c r="U198" s="6">
        <f t="shared" ref="U198:U261" si="20">R198+T198</f>
        <v>0</v>
      </c>
    </row>
    <row r="199" spans="2:21" x14ac:dyDescent="0.3">
      <c r="B199" s="2">
        <v>196</v>
      </c>
      <c r="C199" s="1"/>
      <c r="D199" s="2"/>
      <c r="E199" s="3"/>
      <c r="F199" s="13"/>
      <c r="G199" s="4"/>
      <c r="H199" s="14"/>
      <c r="I199" s="2"/>
      <c r="J199" s="5"/>
      <c r="K199" s="5"/>
      <c r="L199" s="6">
        <f t="shared" si="17"/>
        <v>0</v>
      </c>
      <c r="M199" s="15">
        <f>SUMIFS('Card Costs + Results'!$F$5:$F$250,'Card Costs + Results'!$B$5:$B$250,$D199,'Card Costs + Results'!$C$5:$C$250,$E199)*I199</f>
        <v>0</v>
      </c>
      <c r="N199" s="150">
        <v>0</v>
      </c>
      <c r="O199" s="150">
        <v>0</v>
      </c>
      <c r="P199" s="150">
        <v>0</v>
      </c>
      <c r="Q199" s="151">
        <f t="shared" si="18"/>
        <v>0</v>
      </c>
      <c r="R199" s="153">
        <f t="shared" si="19"/>
        <v>0</v>
      </c>
      <c r="S199" s="6"/>
      <c r="T199" s="7">
        <f t="shared" si="16"/>
        <v>0</v>
      </c>
      <c r="U199" s="6">
        <f t="shared" si="20"/>
        <v>0</v>
      </c>
    </row>
    <row r="200" spans="2:21" x14ac:dyDescent="0.3">
      <c r="B200" s="2">
        <v>197</v>
      </c>
      <c r="C200" s="1"/>
      <c r="D200" s="2"/>
      <c r="E200" s="3"/>
      <c r="F200" s="13"/>
      <c r="G200" s="4"/>
      <c r="H200" s="14"/>
      <c r="I200" s="2"/>
      <c r="J200" s="5"/>
      <c r="K200" s="5"/>
      <c r="L200" s="6">
        <f t="shared" si="17"/>
        <v>0</v>
      </c>
      <c r="M200" s="15">
        <f>SUMIFS('Card Costs + Results'!$F$5:$F$250,'Card Costs + Results'!$B$5:$B$250,$D200,'Card Costs + Results'!$C$5:$C$250,$E200)*I200</f>
        <v>0</v>
      </c>
      <c r="N200" s="150">
        <v>0</v>
      </c>
      <c r="O200" s="150">
        <v>0</v>
      </c>
      <c r="P200" s="150">
        <v>0</v>
      </c>
      <c r="Q200" s="151">
        <f t="shared" si="18"/>
        <v>0</v>
      </c>
      <c r="R200" s="153">
        <f t="shared" si="19"/>
        <v>0</v>
      </c>
      <c r="S200" s="6"/>
      <c r="T200" s="7">
        <f t="shared" si="16"/>
        <v>0</v>
      </c>
      <c r="U200" s="6">
        <f t="shared" si="20"/>
        <v>0</v>
      </c>
    </row>
    <row r="201" spans="2:21" x14ac:dyDescent="0.3">
      <c r="B201" s="2">
        <v>198</v>
      </c>
      <c r="C201" s="1"/>
      <c r="D201" s="2"/>
      <c r="E201" s="3"/>
      <c r="F201" s="13"/>
      <c r="G201" s="4"/>
      <c r="H201" s="14"/>
      <c r="I201" s="2"/>
      <c r="J201" s="5"/>
      <c r="K201" s="5"/>
      <c r="L201" s="6">
        <f t="shared" si="17"/>
        <v>0</v>
      </c>
      <c r="M201" s="15">
        <f>SUMIFS('Card Costs + Results'!$F$5:$F$250,'Card Costs + Results'!$B$5:$B$250,$D201,'Card Costs + Results'!$C$5:$C$250,$E201)*I201</f>
        <v>0</v>
      </c>
      <c r="N201" s="150">
        <v>0</v>
      </c>
      <c r="O201" s="150">
        <v>0</v>
      </c>
      <c r="P201" s="150">
        <v>0</v>
      </c>
      <c r="Q201" s="151">
        <f t="shared" si="18"/>
        <v>0</v>
      </c>
      <c r="R201" s="153">
        <f t="shared" si="19"/>
        <v>0</v>
      </c>
      <c r="S201" s="6"/>
      <c r="T201" s="7">
        <f t="shared" si="16"/>
        <v>0</v>
      </c>
      <c r="U201" s="6">
        <f t="shared" si="20"/>
        <v>0</v>
      </c>
    </row>
    <row r="202" spans="2:21" x14ac:dyDescent="0.3">
      <c r="B202" s="2">
        <v>199</v>
      </c>
      <c r="C202" s="8"/>
      <c r="D202" s="2"/>
      <c r="E202" s="3"/>
      <c r="F202" s="13"/>
      <c r="G202" s="4"/>
      <c r="H202" s="14"/>
      <c r="I202" s="2"/>
      <c r="J202" s="5"/>
      <c r="K202" s="5"/>
      <c r="L202" s="6">
        <f t="shared" si="17"/>
        <v>0</v>
      </c>
      <c r="M202" s="15">
        <f>SUMIFS('Card Costs + Results'!$F$5:$F$250,'Card Costs + Results'!$B$5:$B$250,$D202,'Card Costs + Results'!$C$5:$C$250,$E202)*I202</f>
        <v>0</v>
      </c>
      <c r="N202" s="150">
        <v>0</v>
      </c>
      <c r="O202" s="150">
        <v>0</v>
      </c>
      <c r="P202" s="150">
        <v>0</v>
      </c>
      <c r="Q202" s="151">
        <f t="shared" si="18"/>
        <v>0</v>
      </c>
      <c r="R202" s="153">
        <f t="shared" si="19"/>
        <v>0</v>
      </c>
      <c r="S202" s="6"/>
      <c r="T202" s="7">
        <f t="shared" si="16"/>
        <v>0</v>
      </c>
      <c r="U202" s="6">
        <f t="shared" si="20"/>
        <v>0</v>
      </c>
    </row>
    <row r="203" spans="2:21" x14ac:dyDescent="0.3">
      <c r="B203" s="2">
        <v>200</v>
      </c>
      <c r="C203" s="3"/>
      <c r="D203" s="2"/>
      <c r="E203" s="3"/>
      <c r="F203" s="13"/>
      <c r="G203" s="4"/>
      <c r="H203" s="14"/>
      <c r="I203" s="14"/>
      <c r="J203" s="5"/>
      <c r="K203" s="5"/>
      <c r="L203" s="6">
        <f t="shared" si="17"/>
        <v>0</v>
      </c>
      <c r="M203" s="15">
        <f>SUMIFS('Card Costs + Results'!$F$5:$F$250,'Card Costs + Results'!$B$5:$B$250,$D203,'Card Costs + Results'!$C$5:$C$250,$E203)*I203</f>
        <v>0</v>
      </c>
      <c r="N203" s="150">
        <v>0</v>
      </c>
      <c r="O203" s="150">
        <v>0</v>
      </c>
      <c r="P203" s="150">
        <v>0</v>
      </c>
      <c r="Q203" s="151">
        <f t="shared" si="18"/>
        <v>0</v>
      </c>
      <c r="R203" s="153">
        <f t="shared" si="19"/>
        <v>0</v>
      </c>
      <c r="S203" s="6"/>
      <c r="T203" s="7">
        <f t="shared" si="16"/>
        <v>0</v>
      </c>
      <c r="U203" s="6">
        <f t="shared" si="20"/>
        <v>0</v>
      </c>
    </row>
    <row r="204" spans="2:21" x14ac:dyDescent="0.3">
      <c r="B204" s="2">
        <v>201</v>
      </c>
      <c r="C204" s="8"/>
      <c r="D204" s="2"/>
      <c r="E204" s="3"/>
      <c r="F204" s="13"/>
      <c r="G204" s="4"/>
      <c r="H204" s="14"/>
      <c r="I204" s="2"/>
      <c r="J204" s="5"/>
      <c r="K204" s="5"/>
      <c r="L204" s="6">
        <f t="shared" si="17"/>
        <v>0</v>
      </c>
      <c r="M204" s="15">
        <f>SUMIFS('Card Costs + Results'!$F$5:$F$250,'Card Costs + Results'!$B$5:$B$250,$D204,'Card Costs + Results'!$C$5:$C$250,$E204)*I204</f>
        <v>0</v>
      </c>
      <c r="N204" s="150">
        <v>0</v>
      </c>
      <c r="O204" s="150">
        <v>0</v>
      </c>
      <c r="P204" s="150">
        <v>0</v>
      </c>
      <c r="Q204" s="151">
        <f t="shared" si="18"/>
        <v>0</v>
      </c>
      <c r="R204" s="153">
        <f t="shared" si="19"/>
        <v>0</v>
      </c>
      <c r="S204" s="6"/>
      <c r="T204" s="7">
        <f t="shared" si="16"/>
        <v>0</v>
      </c>
      <c r="U204" s="6">
        <f t="shared" si="20"/>
        <v>0</v>
      </c>
    </row>
    <row r="205" spans="2:21" x14ac:dyDescent="0.3">
      <c r="B205" s="2">
        <v>202</v>
      </c>
      <c r="C205" s="8"/>
      <c r="D205" s="2"/>
      <c r="E205" s="3"/>
      <c r="F205" s="13"/>
      <c r="G205" s="4"/>
      <c r="H205" s="14"/>
      <c r="I205" s="2"/>
      <c r="J205" s="5"/>
      <c r="K205" s="5"/>
      <c r="L205" s="6">
        <f t="shared" si="17"/>
        <v>0</v>
      </c>
      <c r="M205" s="15">
        <f>SUMIFS('Card Costs + Results'!$F$5:$F$250,'Card Costs + Results'!$B$5:$B$250,$D205,'Card Costs + Results'!$C$5:$C$250,$E205)*I205</f>
        <v>0</v>
      </c>
      <c r="N205" s="150">
        <v>0</v>
      </c>
      <c r="O205" s="150">
        <v>0</v>
      </c>
      <c r="P205" s="150">
        <v>0</v>
      </c>
      <c r="Q205" s="151">
        <f t="shared" si="18"/>
        <v>0</v>
      </c>
      <c r="R205" s="153">
        <f t="shared" si="19"/>
        <v>0</v>
      </c>
      <c r="S205" s="6"/>
      <c r="T205" s="7">
        <f t="shared" si="16"/>
        <v>0</v>
      </c>
      <c r="U205" s="6">
        <f t="shared" si="20"/>
        <v>0</v>
      </c>
    </row>
    <row r="206" spans="2:21" x14ac:dyDescent="0.3">
      <c r="B206" s="2">
        <v>203</v>
      </c>
      <c r="C206" s="1"/>
      <c r="D206" s="2"/>
      <c r="E206" s="3"/>
      <c r="F206" s="13"/>
      <c r="G206" s="4"/>
      <c r="H206" s="14"/>
      <c r="I206" s="2"/>
      <c r="J206" s="5"/>
      <c r="K206" s="5"/>
      <c r="L206" s="6">
        <f t="shared" si="17"/>
        <v>0</v>
      </c>
      <c r="M206" s="15">
        <f>SUMIFS('Card Costs + Results'!$F$5:$F$250,'Card Costs + Results'!$B$5:$B$250,$D206,'Card Costs + Results'!$C$5:$C$250,$E206)*I206</f>
        <v>0</v>
      </c>
      <c r="N206" s="150">
        <v>0</v>
      </c>
      <c r="O206" s="150">
        <v>0</v>
      </c>
      <c r="P206" s="150">
        <v>0</v>
      </c>
      <c r="Q206" s="151">
        <f t="shared" si="18"/>
        <v>0</v>
      </c>
      <c r="R206" s="153">
        <f t="shared" si="19"/>
        <v>0</v>
      </c>
      <c r="S206" s="6"/>
      <c r="T206" s="7">
        <f t="shared" si="16"/>
        <v>0</v>
      </c>
      <c r="U206" s="6">
        <f t="shared" si="20"/>
        <v>0</v>
      </c>
    </row>
    <row r="207" spans="2:21" x14ac:dyDescent="0.3">
      <c r="B207" s="2">
        <v>204</v>
      </c>
      <c r="C207" s="1"/>
      <c r="D207" s="2"/>
      <c r="E207" s="3"/>
      <c r="F207" s="13"/>
      <c r="G207" s="4"/>
      <c r="H207" s="14"/>
      <c r="I207" s="2"/>
      <c r="J207" s="5"/>
      <c r="K207" s="5"/>
      <c r="L207" s="6">
        <f t="shared" si="17"/>
        <v>0</v>
      </c>
      <c r="M207" s="15">
        <f>SUMIFS('Card Costs + Results'!$F$5:$F$250,'Card Costs + Results'!$B$5:$B$250,$D207,'Card Costs + Results'!$C$5:$C$250,$E207)*I207</f>
        <v>0</v>
      </c>
      <c r="N207" s="150">
        <v>0</v>
      </c>
      <c r="O207" s="150">
        <v>0</v>
      </c>
      <c r="P207" s="150">
        <v>0</v>
      </c>
      <c r="Q207" s="151">
        <f t="shared" si="18"/>
        <v>0</v>
      </c>
      <c r="R207" s="153">
        <f t="shared" si="19"/>
        <v>0</v>
      </c>
      <c r="S207" s="6"/>
      <c r="T207" s="7">
        <f t="shared" si="16"/>
        <v>0</v>
      </c>
      <c r="U207" s="6">
        <f t="shared" si="20"/>
        <v>0</v>
      </c>
    </row>
    <row r="208" spans="2:21" x14ac:dyDescent="0.3">
      <c r="B208" s="2">
        <v>205</v>
      </c>
      <c r="C208" s="1"/>
      <c r="D208" s="2"/>
      <c r="E208" s="3"/>
      <c r="F208" s="13"/>
      <c r="G208" s="4"/>
      <c r="H208" s="14"/>
      <c r="I208" s="2"/>
      <c r="J208" s="5"/>
      <c r="K208" s="5"/>
      <c r="L208" s="6">
        <f t="shared" si="17"/>
        <v>0</v>
      </c>
      <c r="M208" s="15">
        <f>SUMIFS('Card Costs + Results'!$F$5:$F$250,'Card Costs + Results'!$B$5:$B$250,$D208,'Card Costs + Results'!$C$5:$C$250,$E208)*I208</f>
        <v>0</v>
      </c>
      <c r="N208" s="150">
        <v>0</v>
      </c>
      <c r="O208" s="150">
        <v>0</v>
      </c>
      <c r="P208" s="150">
        <v>0</v>
      </c>
      <c r="Q208" s="151">
        <f t="shared" si="18"/>
        <v>0</v>
      </c>
      <c r="R208" s="153">
        <f t="shared" si="19"/>
        <v>0</v>
      </c>
      <c r="S208" s="6"/>
      <c r="T208" s="7">
        <f t="shared" si="16"/>
        <v>0</v>
      </c>
      <c r="U208" s="6">
        <f t="shared" si="20"/>
        <v>0</v>
      </c>
    </row>
    <row r="209" spans="2:21" x14ac:dyDescent="0.3">
      <c r="B209" s="2">
        <v>206</v>
      </c>
      <c r="C209" s="1"/>
      <c r="D209" s="2"/>
      <c r="E209" s="3"/>
      <c r="F209" s="13"/>
      <c r="G209" s="4"/>
      <c r="H209" s="14"/>
      <c r="I209" s="2"/>
      <c r="J209" s="5"/>
      <c r="K209" s="5"/>
      <c r="L209" s="6">
        <f t="shared" si="17"/>
        <v>0</v>
      </c>
      <c r="M209" s="15">
        <f>SUMIFS('Card Costs + Results'!$F$5:$F$250,'Card Costs + Results'!$B$5:$B$250,$D209,'Card Costs + Results'!$C$5:$C$250,$E209)*I209</f>
        <v>0</v>
      </c>
      <c r="N209" s="150">
        <v>0</v>
      </c>
      <c r="O209" s="150">
        <v>0</v>
      </c>
      <c r="P209" s="150">
        <v>0</v>
      </c>
      <c r="Q209" s="151">
        <f t="shared" si="18"/>
        <v>0</v>
      </c>
      <c r="R209" s="153">
        <f t="shared" si="19"/>
        <v>0</v>
      </c>
      <c r="S209" s="6"/>
      <c r="T209" s="7">
        <f t="shared" si="16"/>
        <v>0</v>
      </c>
      <c r="U209" s="6">
        <f t="shared" si="20"/>
        <v>0</v>
      </c>
    </row>
    <row r="210" spans="2:21" x14ac:dyDescent="0.3">
      <c r="B210" s="2">
        <v>207</v>
      </c>
      <c r="C210" s="8"/>
      <c r="D210" s="2"/>
      <c r="E210" s="3"/>
      <c r="F210" s="13"/>
      <c r="G210" s="4"/>
      <c r="H210" s="14"/>
      <c r="I210" s="2"/>
      <c r="J210" s="5"/>
      <c r="K210" s="5"/>
      <c r="L210" s="6">
        <f t="shared" si="17"/>
        <v>0</v>
      </c>
      <c r="M210" s="15">
        <f>SUMIFS('Card Costs + Results'!$F$5:$F$250,'Card Costs + Results'!$B$5:$B$250,$D210,'Card Costs + Results'!$C$5:$C$250,$E210)*I210</f>
        <v>0</v>
      </c>
      <c r="N210" s="150">
        <v>0</v>
      </c>
      <c r="O210" s="150">
        <v>0</v>
      </c>
      <c r="P210" s="150">
        <v>0</v>
      </c>
      <c r="Q210" s="151">
        <f t="shared" si="18"/>
        <v>0</v>
      </c>
      <c r="R210" s="153">
        <f t="shared" si="19"/>
        <v>0</v>
      </c>
      <c r="S210" s="6"/>
      <c r="T210" s="7">
        <f t="shared" si="16"/>
        <v>0</v>
      </c>
      <c r="U210" s="6">
        <f t="shared" si="20"/>
        <v>0</v>
      </c>
    </row>
    <row r="211" spans="2:21" x14ac:dyDescent="0.3">
      <c r="B211" s="2">
        <v>208</v>
      </c>
      <c r="C211" s="3"/>
      <c r="D211" s="2"/>
      <c r="E211" s="3"/>
      <c r="F211" s="13"/>
      <c r="G211" s="4"/>
      <c r="H211" s="14"/>
      <c r="I211" s="14"/>
      <c r="J211" s="5"/>
      <c r="K211" s="5"/>
      <c r="L211" s="6">
        <f t="shared" si="17"/>
        <v>0</v>
      </c>
      <c r="M211" s="15">
        <f>SUMIFS('Card Costs + Results'!$F$5:$F$250,'Card Costs + Results'!$B$5:$B$250,$D211,'Card Costs + Results'!$C$5:$C$250,$E211)*I211</f>
        <v>0</v>
      </c>
      <c r="N211" s="150">
        <v>0</v>
      </c>
      <c r="O211" s="150">
        <v>0</v>
      </c>
      <c r="P211" s="150">
        <v>0</v>
      </c>
      <c r="Q211" s="151">
        <f t="shared" si="18"/>
        <v>0</v>
      </c>
      <c r="R211" s="153">
        <f t="shared" si="19"/>
        <v>0</v>
      </c>
      <c r="S211" s="6"/>
      <c r="T211" s="7">
        <f t="shared" si="16"/>
        <v>0</v>
      </c>
      <c r="U211" s="6">
        <f t="shared" si="20"/>
        <v>0</v>
      </c>
    </row>
    <row r="212" spans="2:21" x14ac:dyDescent="0.3">
      <c r="B212" s="2">
        <v>209</v>
      </c>
      <c r="C212" s="8"/>
      <c r="D212" s="2"/>
      <c r="E212" s="3"/>
      <c r="F212" s="13"/>
      <c r="G212" s="4"/>
      <c r="H212" s="14"/>
      <c r="I212" s="2"/>
      <c r="J212" s="5"/>
      <c r="K212" s="5"/>
      <c r="L212" s="6">
        <f t="shared" si="17"/>
        <v>0</v>
      </c>
      <c r="M212" s="15">
        <f>SUMIFS('Card Costs + Results'!$F$5:$F$250,'Card Costs + Results'!$B$5:$B$250,$D212,'Card Costs + Results'!$C$5:$C$250,$E212)*I212</f>
        <v>0</v>
      </c>
      <c r="N212" s="150">
        <v>0</v>
      </c>
      <c r="O212" s="150">
        <v>0</v>
      </c>
      <c r="P212" s="150">
        <v>0</v>
      </c>
      <c r="Q212" s="151">
        <f t="shared" si="18"/>
        <v>0</v>
      </c>
      <c r="R212" s="153">
        <f t="shared" si="19"/>
        <v>0</v>
      </c>
      <c r="S212" s="6"/>
      <c r="T212" s="7">
        <f t="shared" si="16"/>
        <v>0</v>
      </c>
      <c r="U212" s="6">
        <f t="shared" si="20"/>
        <v>0</v>
      </c>
    </row>
    <row r="213" spans="2:21" x14ac:dyDescent="0.3">
      <c r="B213" s="2">
        <v>210</v>
      </c>
      <c r="C213" s="8"/>
      <c r="D213" s="2"/>
      <c r="E213" s="3"/>
      <c r="F213" s="13"/>
      <c r="G213" s="4"/>
      <c r="H213" s="14"/>
      <c r="I213" s="2"/>
      <c r="J213" s="5"/>
      <c r="K213" s="5"/>
      <c r="L213" s="6">
        <f t="shared" si="17"/>
        <v>0</v>
      </c>
      <c r="M213" s="15">
        <f>SUMIFS('Card Costs + Results'!$F$5:$F$250,'Card Costs + Results'!$B$5:$B$250,$D213,'Card Costs + Results'!$C$5:$C$250,$E213)*I213</f>
        <v>0</v>
      </c>
      <c r="N213" s="150">
        <v>0</v>
      </c>
      <c r="O213" s="150">
        <v>0</v>
      </c>
      <c r="P213" s="150">
        <v>0</v>
      </c>
      <c r="Q213" s="151">
        <f t="shared" si="18"/>
        <v>0</v>
      </c>
      <c r="R213" s="153">
        <f t="shared" si="19"/>
        <v>0</v>
      </c>
      <c r="S213" s="6"/>
      <c r="T213" s="7">
        <f t="shared" si="16"/>
        <v>0</v>
      </c>
      <c r="U213" s="6">
        <f t="shared" si="20"/>
        <v>0</v>
      </c>
    </row>
    <row r="214" spans="2:21" x14ac:dyDescent="0.3">
      <c r="B214" s="2">
        <v>211</v>
      </c>
      <c r="C214" s="1"/>
      <c r="D214" s="2"/>
      <c r="E214" s="3"/>
      <c r="F214" s="13"/>
      <c r="G214" s="4"/>
      <c r="H214" s="14"/>
      <c r="I214" s="2"/>
      <c r="J214" s="5"/>
      <c r="K214" s="5"/>
      <c r="L214" s="6">
        <f t="shared" si="17"/>
        <v>0</v>
      </c>
      <c r="M214" s="15">
        <f>SUMIFS('Card Costs + Results'!$F$5:$F$250,'Card Costs + Results'!$B$5:$B$250,$D214,'Card Costs + Results'!$C$5:$C$250,$E214)*I214</f>
        <v>0</v>
      </c>
      <c r="N214" s="150">
        <v>0</v>
      </c>
      <c r="O214" s="150">
        <v>0</v>
      </c>
      <c r="P214" s="150">
        <v>0</v>
      </c>
      <c r="Q214" s="151">
        <f t="shared" si="18"/>
        <v>0</v>
      </c>
      <c r="R214" s="153">
        <f t="shared" si="19"/>
        <v>0</v>
      </c>
      <c r="S214" s="6"/>
      <c r="T214" s="7">
        <f t="shared" si="16"/>
        <v>0</v>
      </c>
      <c r="U214" s="6">
        <f t="shared" si="20"/>
        <v>0</v>
      </c>
    </row>
    <row r="215" spans="2:21" x14ac:dyDescent="0.3">
      <c r="B215" s="2">
        <v>212</v>
      </c>
      <c r="C215" s="1"/>
      <c r="D215" s="2"/>
      <c r="E215" s="3"/>
      <c r="F215" s="13"/>
      <c r="G215" s="4"/>
      <c r="H215" s="14"/>
      <c r="I215" s="2"/>
      <c r="J215" s="5"/>
      <c r="K215" s="5"/>
      <c r="L215" s="6">
        <f t="shared" si="17"/>
        <v>0</v>
      </c>
      <c r="M215" s="15">
        <f>SUMIFS('Card Costs + Results'!$F$5:$F$250,'Card Costs + Results'!$B$5:$B$250,$D215,'Card Costs + Results'!$C$5:$C$250,$E215)*I215</f>
        <v>0</v>
      </c>
      <c r="N215" s="150">
        <v>0</v>
      </c>
      <c r="O215" s="150">
        <v>0</v>
      </c>
      <c r="P215" s="150">
        <v>0</v>
      </c>
      <c r="Q215" s="151">
        <f t="shared" si="18"/>
        <v>0</v>
      </c>
      <c r="R215" s="153">
        <f t="shared" si="19"/>
        <v>0</v>
      </c>
      <c r="S215" s="6"/>
      <c r="T215" s="7">
        <f t="shared" si="16"/>
        <v>0</v>
      </c>
      <c r="U215" s="6">
        <f t="shared" si="20"/>
        <v>0</v>
      </c>
    </row>
    <row r="216" spans="2:21" x14ac:dyDescent="0.3">
      <c r="B216" s="2">
        <v>213</v>
      </c>
      <c r="C216" s="1"/>
      <c r="D216" s="2"/>
      <c r="E216" s="3"/>
      <c r="F216" s="13"/>
      <c r="G216" s="4"/>
      <c r="H216" s="14"/>
      <c r="I216" s="2"/>
      <c r="J216" s="5"/>
      <c r="K216" s="5"/>
      <c r="L216" s="6">
        <f t="shared" si="17"/>
        <v>0</v>
      </c>
      <c r="M216" s="15">
        <f>SUMIFS('Card Costs + Results'!$F$5:$F$250,'Card Costs + Results'!$B$5:$B$250,$D216,'Card Costs + Results'!$C$5:$C$250,$E216)*I216</f>
        <v>0</v>
      </c>
      <c r="N216" s="150">
        <v>0</v>
      </c>
      <c r="O216" s="150">
        <v>0</v>
      </c>
      <c r="P216" s="150">
        <v>0</v>
      </c>
      <c r="Q216" s="151">
        <f t="shared" si="18"/>
        <v>0</v>
      </c>
      <c r="R216" s="153">
        <f t="shared" si="19"/>
        <v>0</v>
      </c>
      <c r="S216" s="6"/>
      <c r="T216" s="7">
        <f t="shared" si="16"/>
        <v>0</v>
      </c>
      <c r="U216" s="6">
        <f t="shared" si="20"/>
        <v>0</v>
      </c>
    </row>
    <row r="217" spans="2:21" x14ac:dyDescent="0.3">
      <c r="B217" s="2">
        <v>214</v>
      </c>
      <c r="C217" s="1"/>
      <c r="D217" s="2"/>
      <c r="E217" s="3"/>
      <c r="F217" s="13"/>
      <c r="G217" s="4"/>
      <c r="H217" s="14"/>
      <c r="I217" s="2"/>
      <c r="J217" s="5"/>
      <c r="K217" s="5"/>
      <c r="L217" s="6">
        <f t="shared" si="17"/>
        <v>0</v>
      </c>
      <c r="M217" s="15">
        <f>SUMIFS('Card Costs + Results'!$F$5:$F$250,'Card Costs + Results'!$B$5:$B$250,$D217,'Card Costs + Results'!$C$5:$C$250,$E217)*I217</f>
        <v>0</v>
      </c>
      <c r="N217" s="150">
        <v>0</v>
      </c>
      <c r="O217" s="150">
        <v>0</v>
      </c>
      <c r="P217" s="150">
        <v>0</v>
      </c>
      <c r="Q217" s="151">
        <f t="shared" si="18"/>
        <v>0</v>
      </c>
      <c r="R217" s="153">
        <f t="shared" si="19"/>
        <v>0</v>
      </c>
      <c r="S217" s="6"/>
      <c r="T217" s="7">
        <f t="shared" si="16"/>
        <v>0</v>
      </c>
      <c r="U217" s="6">
        <f t="shared" si="20"/>
        <v>0</v>
      </c>
    </row>
    <row r="218" spans="2:21" x14ac:dyDescent="0.3">
      <c r="B218" s="2">
        <v>215</v>
      </c>
      <c r="C218" s="8"/>
      <c r="D218" s="2"/>
      <c r="E218" s="3"/>
      <c r="F218" s="13"/>
      <c r="G218" s="4"/>
      <c r="H218" s="14"/>
      <c r="I218" s="2"/>
      <c r="J218" s="5"/>
      <c r="K218" s="5"/>
      <c r="L218" s="6">
        <f t="shared" si="17"/>
        <v>0</v>
      </c>
      <c r="M218" s="15">
        <f>SUMIFS('Card Costs + Results'!$F$5:$F$250,'Card Costs + Results'!$B$5:$B$250,$D218,'Card Costs + Results'!$C$5:$C$250,$E218)*I218</f>
        <v>0</v>
      </c>
      <c r="N218" s="150">
        <v>0</v>
      </c>
      <c r="O218" s="150">
        <v>0</v>
      </c>
      <c r="P218" s="150">
        <v>0</v>
      </c>
      <c r="Q218" s="151">
        <f t="shared" si="18"/>
        <v>0</v>
      </c>
      <c r="R218" s="153">
        <f t="shared" si="19"/>
        <v>0</v>
      </c>
      <c r="S218" s="6"/>
      <c r="T218" s="7">
        <f t="shared" si="16"/>
        <v>0</v>
      </c>
      <c r="U218" s="6">
        <f t="shared" si="20"/>
        <v>0</v>
      </c>
    </row>
    <row r="219" spans="2:21" x14ac:dyDescent="0.3">
      <c r="B219" s="2">
        <v>216</v>
      </c>
      <c r="C219" s="3"/>
      <c r="D219" s="2"/>
      <c r="E219" s="3"/>
      <c r="F219" s="13"/>
      <c r="G219" s="4"/>
      <c r="H219" s="14"/>
      <c r="I219" s="14"/>
      <c r="J219" s="5"/>
      <c r="K219" s="5"/>
      <c r="L219" s="6">
        <f t="shared" si="17"/>
        <v>0</v>
      </c>
      <c r="M219" s="15">
        <f>SUMIFS('Card Costs + Results'!$F$5:$F$250,'Card Costs + Results'!$B$5:$B$250,$D219,'Card Costs + Results'!$C$5:$C$250,$E219)*I219</f>
        <v>0</v>
      </c>
      <c r="N219" s="150">
        <v>0</v>
      </c>
      <c r="O219" s="150">
        <v>0</v>
      </c>
      <c r="P219" s="150">
        <v>0</v>
      </c>
      <c r="Q219" s="151">
        <f t="shared" si="18"/>
        <v>0</v>
      </c>
      <c r="R219" s="153">
        <f t="shared" si="19"/>
        <v>0</v>
      </c>
      <c r="S219" s="6"/>
      <c r="T219" s="7">
        <f t="shared" si="16"/>
        <v>0</v>
      </c>
      <c r="U219" s="6">
        <f t="shared" si="20"/>
        <v>0</v>
      </c>
    </row>
    <row r="220" spans="2:21" x14ac:dyDescent="0.3">
      <c r="B220" s="2">
        <v>217</v>
      </c>
      <c r="C220" s="8"/>
      <c r="D220" s="2"/>
      <c r="E220" s="3"/>
      <c r="F220" s="13"/>
      <c r="G220" s="4"/>
      <c r="H220" s="14"/>
      <c r="I220" s="2"/>
      <c r="J220" s="5"/>
      <c r="K220" s="5"/>
      <c r="L220" s="6">
        <f t="shared" si="17"/>
        <v>0</v>
      </c>
      <c r="M220" s="15">
        <f>SUMIFS('Card Costs + Results'!$F$5:$F$250,'Card Costs + Results'!$B$5:$B$250,$D220,'Card Costs + Results'!$C$5:$C$250,$E220)*I220</f>
        <v>0</v>
      </c>
      <c r="N220" s="150">
        <v>0</v>
      </c>
      <c r="O220" s="150">
        <v>0</v>
      </c>
      <c r="P220" s="150">
        <v>0</v>
      </c>
      <c r="Q220" s="151">
        <f t="shared" si="18"/>
        <v>0</v>
      </c>
      <c r="R220" s="153">
        <f t="shared" si="19"/>
        <v>0</v>
      </c>
      <c r="S220" s="6"/>
      <c r="T220" s="7">
        <f t="shared" si="16"/>
        <v>0</v>
      </c>
      <c r="U220" s="6">
        <f t="shared" si="20"/>
        <v>0</v>
      </c>
    </row>
    <row r="221" spans="2:21" x14ac:dyDescent="0.3">
      <c r="B221" s="2">
        <v>218</v>
      </c>
      <c r="C221" s="8"/>
      <c r="D221" s="2"/>
      <c r="E221" s="3"/>
      <c r="F221" s="13"/>
      <c r="G221" s="4"/>
      <c r="H221" s="14"/>
      <c r="I221" s="2"/>
      <c r="J221" s="5"/>
      <c r="K221" s="5"/>
      <c r="L221" s="6">
        <f t="shared" si="17"/>
        <v>0</v>
      </c>
      <c r="M221" s="15">
        <f>SUMIFS('Card Costs + Results'!$F$5:$F$250,'Card Costs + Results'!$B$5:$B$250,$D221,'Card Costs + Results'!$C$5:$C$250,$E221)*I221</f>
        <v>0</v>
      </c>
      <c r="N221" s="150">
        <v>0</v>
      </c>
      <c r="O221" s="150">
        <v>0</v>
      </c>
      <c r="P221" s="150">
        <v>0</v>
      </c>
      <c r="Q221" s="151">
        <f t="shared" si="18"/>
        <v>0</v>
      </c>
      <c r="R221" s="153">
        <f t="shared" si="19"/>
        <v>0</v>
      </c>
      <c r="S221" s="6"/>
      <c r="T221" s="7">
        <f t="shared" si="16"/>
        <v>0</v>
      </c>
      <c r="U221" s="6">
        <f t="shared" si="20"/>
        <v>0</v>
      </c>
    </row>
    <row r="222" spans="2:21" x14ac:dyDescent="0.3">
      <c r="B222" s="2">
        <v>219</v>
      </c>
      <c r="C222" s="1"/>
      <c r="D222" s="2"/>
      <c r="E222" s="3"/>
      <c r="F222" s="13"/>
      <c r="G222" s="4"/>
      <c r="H222" s="14"/>
      <c r="I222" s="2"/>
      <c r="J222" s="5"/>
      <c r="K222" s="5"/>
      <c r="L222" s="6">
        <f t="shared" si="17"/>
        <v>0</v>
      </c>
      <c r="M222" s="15">
        <f>SUMIFS('Card Costs + Results'!$F$5:$F$250,'Card Costs + Results'!$B$5:$B$250,$D222,'Card Costs + Results'!$C$5:$C$250,$E222)*I222</f>
        <v>0</v>
      </c>
      <c r="N222" s="150">
        <v>0</v>
      </c>
      <c r="O222" s="150">
        <v>0</v>
      </c>
      <c r="P222" s="150">
        <v>0</v>
      </c>
      <c r="Q222" s="151">
        <f t="shared" si="18"/>
        <v>0</v>
      </c>
      <c r="R222" s="153">
        <f t="shared" si="19"/>
        <v>0</v>
      </c>
      <c r="S222" s="6"/>
      <c r="T222" s="7">
        <f t="shared" si="16"/>
        <v>0</v>
      </c>
      <c r="U222" s="6">
        <f t="shared" si="20"/>
        <v>0</v>
      </c>
    </row>
    <row r="223" spans="2:21" x14ac:dyDescent="0.3">
      <c r="B223" s="2">
        <v>220</v>
      </c>
      <c r="C223" s="1"/>
      <c r="D223" s="2"/>
      <c r="E223" s="3"/>
      <c r="F223" s="13"/>
      <c r="G223" s="4"/>
      <c r="H223" s="14"/>
      <c r="I223" s="2"/>
      <c r="J223" s="5"/>
      <c r="K223" s="5"/>
      <c r="L223" s="6">
        <f t="shared" si="17"/>
        <v>0</v>
      </c>
      <c r="M223" s="15">
        <f>SUMIFS('Card Costs + Results'!$F$5:$F$250,'Card Costs + Results'!$B$5:$B$250,$D223,'Card Costs + Results'!$C$5:$C$250,$E223)*I223</f>
        <v>0</v>
      </c>
      <c r="N223" s="150">
        <v>0</v>
      </c>
      <c r="O223" s="150">
        <v>0</v>
      </c>
      <c r="P223" s="150">
        <v>0</v>
      </c>
      <c r="Q223" s="151">
        <f t="shared" si="18"/>
        <v>0</v>
      </c>
      <c r="R223" s="153">
        <f t="shared" si="19"/>
        <v>0</v>
      </c>
      <c r="S223" s="6"/>
      <c r="T223" s="7">
        <f t="shared" si="16"/>
        <v>0</v>
      </c>
      <c r="U223" s="6">
        <f t="shared" si="20"/>
        <v>0</v>
      </c>
    </row>
    <row r="224" spans="2:21" x14ac:dyDescent="0.3">
      <c r="B224" s="2">
        <v>221</v>
      </c>
      <c r="C224" s="1"/>
      <c r="D224" s="2"/>
      <c r="E224" s="3"/>
      <c r="F224" s="13"/>
      <c r="G224" s="4"/>
      <c r="H224" s="14"/>
      <c r="I224" s="2"/>
      <c r="J224" s="5"/>
      <c r="K224" s="5"/>
      <c r="L224" s="6">
        <f t="shared" si="17"/>
        <v>0</v>
      </c>
      <c r="M224" s="15">
        <f>SUMIFS('Card Costs + Results'!$F$5:$F$250,'Card Costs + Results'!$B$5:$B$250,$D224,'Card Costs + Results'!$C$5:$C$250,$E224)*I224</f>
        <v>0</v>
      </c>
      <c r="N224" s="150">
        <v>0</v>
      </c>
      <c r="O224" s="150">
        <v>0</v>
      </c>
      <c r="P224" s="150">
        <v>0</v>
      </c>
      <c r="Q224" s="151">
        <f t="shared" si="18"/>
        <v>0</v>
      </c>
      <c r="R224" s="153">
        <f t="shared" si="19"/>
        <v>0</v>
      </c>
      <c r="S224" s="6"/>
      <c r="T224" s="7">
        <f t="shared" si="16"/>
        <v>0</v>
      </c>
      <c r="U224" s="6">
        <f t="shared" si="20"/>
        <v>0</v>
      </c>
    </row>
    <row r="225" spans="2:21" x14ac:dyDescent="0.3">
      <c r="B225" s="2">
        <v>222</v>
      </c>
      <c r="C225" s="1"/>
      <c r="D225" s="2"/>
      <c r="E225" s="3"/>
      <c r="F225" s="13"/>
      <c r="G225" s="4"/>
      <c r="H225" s="14"/>
      <c r="I225" s="2"/>
      <c r="J225" s="5"/>
      <c r="K225" s="5"/>
      <c r="L225" s="6">
        <f t="shared" si="17"/>
        <v>0</v>
      </c>
      <c r="M225" s="15">
        <f>SUMIFS('Card Costs + Results'!$F$5:$F$250,'Card Costs + Results'!$B$5:$B$250,$D225,'Card Costs + Results'!$C$5:$C$250,$E225)*I225</f>
        <v>0</v>
      </c>
      <c r="N225" s="150">
        <v>0</v>
      </c>
      <c r="O225" s="150">
        <v>0</v>
      </c>
      <c r="P225" s="150">
        <v>0</v>
      </c>
      <c r="Q225" s="151">
        <f t="shared" si="18"/>
        <v>0</v>
      </c>
      <c r="R225" s="153">
        <f t="shared" si="19"/>
        <v>0</v>
      </c>
      <c r="S225" s="6"/>
      <c r="T225" s="7">
        <f t="shared" si="16"/>
        <v>0</v>
      </c>
      <c r="U225" s="6">
        <f t="shared" si="20"/>
        <v>0</v>
      </c>
    </row>
    <row r="226" spans="2:21" x14ac:dyDescent="0.3">
      <c r="B226" s="2">
        <v>223</v>
      </c>
      <c r="C226" s="8"/>
      <c r="D226" s="2"/>
      <c r="E226" s="3"/>
      <c r="F226" s="13"/>
      <c r="G226" s="4"/>
      <c r="H226" s="14"/>
      <c r="I226" s="2"/>
      <c r="J226" s="5"/>
      <c r="K226" s="5"/>
      <c r="L226" s="6">
        <f t="shared" si="17"/>
        <v>0</v>
      </c>
      <c r="M226" s="15">
        <f>SUMIFS('Card Costs + Results'!$F$5:$F$250,'Card Costs + Results'!$B$5:$B$250,$D226,'Card Costs + Results'!$C$5:$C$250,$E226)*I226</f>
        <v>0</v>
      </c>
      <c r="N226" s="150">
        <v>0</v>
      </c>
      <c r="O226" s="150">
        <v>0</v>
      </c>
      <c r="P226" s="150">
        <v>0</v>
      </c>
      <c r="Q226" s="151">
        <f t="shared" si="18"/>
        <v>0</v>
      </c>
      <c r="R226" s="153">
        <f t="shared" si="19"/>
        <v>0</v>
      </c>
      <c r="S226" s="6"/>
      <c r="T226" s="7">
        <f t="shared" si="16"/>
        <v>0</v>
      </c>
      <c r="U226" s="6">
        <f t="shared" si="20"/>
        <v>0</v>
      </c>
    </row>
    <row r="227" spans="2:21" x14ac:dyDescent="0.3">
      <c r="B227" s="2">
        <v>224</v>
      </c>
      <c r="C227" s="3"/>
      <c r="D227" s="2"/>
      <c r="E227" s="3"/>
      <c r="F227" s="13"/>
      <c r="G227" s="4"/>
      <c r="H227" s="14"/>
      <c r="I227" s="14"/>
      <c r="J227" s="5"/>
      <c r="K227" s="5"/>
      <c r="L227" s="6">
        <f t="shared" si="17"/>
        <v>0</v>
      </c>
      <c r="M227" s="15">
        <f>SUMIFS('Card Costs + Results'!$F$5:$F$250,'Card Costs + Results'!$B$5:$B$250,$D227,'Card Costs + Results'!$C$5:$C$250,$E227)*I227</f>
        <v>0</v>
      </c>
      <c r="N227" s="150">
        <v>0</v>
      </c>
      <c r="O227" s="150">
        <v>0</v>
      </c>
      <c r="P227" s="150">
        <v>0</v>
      </c>
      <c r="Q227" s="151">
        <f t="shared" si="18"/>
        <v>0</v>
      </c>
      <c r="R227" s="153">
        <f t="shared" si="19"/>
        <v>0</v>
      </c>
      <c r="S227" s="6"/>
      <c r="T227" s="7">
        <f t="shared" si="16"/>
        <v>0</v>
      </c>
      <c r="U227" s="6">
        <f t="shared" si="20"/>
        <v>0</v>
      </c>
    </row>
    <row r="228" spans="2:21" x14ac:dyDescent="0.3">
      <c r="B228" s="2">
        <v>225</v>
      </c>
      <c r="C228" s="8"/>
      <c r="D228" s="2"/>
      <c r="E228" s="3"/>
      <c r="F228" s="13"/>
      <c r="G228" s="4"/>
      <c r="H228" s="14"/>
      <c r="I228" s="2"/>
      <c r="J228" s="5"/>
      <c r="K228" s="5"/>
      <c r="L228" s="6">
        <f t="shared" si="17"/>
        <v>0</v>
      </c>
      <c r="M228" s="15">
        <f>SUMIFS('Card Costs + Results'!$F$5:$F$250,'Card Costs + Results'!$B$5:$B$250,$D228,'Card Costs + Results'!$C$5:$C$250,$E228)*I228</f>
        <v>0</v>
      </c>
      <c r="N228" s="150">
        <v>0</v>
      </c>
      <c r="O228" s="150">
        <v>0</v>
      </c>
      <c r="P228" s="150">
        <v>0</v>
      </c>
      <c r="Q228" s="151">
        <f t="shared" si="18"/>
        <v>0</v>
      </c>
      <c r="R228" s="153">
        <f t="shared" si="19"/>
        <v>0</v>
      </c>
      <c r="S228" s="6"/>
      <c r="T228" s="7">
        <f t="shared" si="16"/>
        <v>0</v>
      </c>
      <c r="U228" s="6">
        <f t="shared" si="20"/>
        <v>0</v>
      </c>
    </row>
    <row r="229" spans="2:21" x14ac:dyDescent="0.3">
      <c r="B229" s="2">
        <v>226</v>
      </c>
      <c r="C229" s="8"/>
      <c r="D229" s="2"/>
      <c r="E229" s="3"/>
      <c r="F229" s="13"/>
      <c r="G229" s="4"/>
      <c r="H229" s="14"/>
      <c r="I229" s="2"/>
      <c r="J229" s="5"/>
      <c r="K229" s="5"/>
      <c r="L229" s="6">
        <f t="shared" si="17"/>
        <v>0</v>
      </c>
      <c r="M229" s="15">
        <f>SUMIFS('Card Costs + Results'!$F$5:$F$250,'Card Costs + Results'!$B$5:$B$250,$D229,'Card Costs + Results'!$C$5:$C$250,$E229)*I229</f>
        <v>0</v>
      </c>
      <c r="N229" s="150">
        <v>0</v>
      </c>
      <c r="O229" s="150">
        <v>0</v>
      </c>
      <c r="P229" s="150">
        <v>0</v>
      </c>
      <c r="Q229" s="151">
        <f t="shared" si="18"/>
        <v>0</v>
      </c>
      <c r="R229" s="153">
        <f t="shared" si="19"/>
        <v>0</v>
      </c>
      <c r="S229" s="6"/>
      <c r="T229" s="7">
        <f t="shared" si="16"/>
        <v>0</v>
      </c>
      <c r="U229" s="6">
        <f t="shared" si="20"/>
        <v>0</v>
      </c>
    </row>
    <row r="230" spans="2:21" x14ac:dyDescent="0.3">
      <c r="B230" s="2">
        <v>227</v>
      </c>
      <c r="C230" s="1"/>
      <c r="D230" s="2"/>
      <c r="E230" s="3"/>
      <c r="F230" s="13"/>
      <c r="G230" s="4"/>
      <c r="H230" s="14"/>
      <c r="I230" s="2"/>
      <c r="J230" s="5"/>
      <c r="K230" s="5"/>
      <c r="L230" s="6">
        <f t="shared" si="17"/>
        <v>0</v>
      </c>
      <c r="M230" s="15">
        <f>SUMIFS('Card Costs + Results'!$F$5:$F$250,'Card Costs + Results'!$B$5:$B$250,$D230,'Card Costs + Results'!$C$5:$C$250,$E230)*I230</f>
        <v>0</v>
      </c>
      <c r="N230" s="150">
        <v>0</v>
      </c>
      <c r="O230" s="150">
        <v>0</v>
      </c>
      <c r="P230" s="150">
        <v>0</v>
      </c>
      <c r="Q230" s="151">
        <f t="shared" si="18"/>
        <v>0</v>
      </c>
      <c r="R230" s="153">
        <f t="shared" si="19"/>
        <v>0</v>
      </c>
      <c r="S230" s="6"/>
      <c r="T230" s="7">
        <f t="shared" si="16"/>
        <v>0</v>
      </c>
      <c r="U230" s="6">
        <f t="shared" si="20"/>
        <v>0</v>
      </c>
    </row>
    <row r="231" spans="2:21" x14ac:dyDescent="0.3">
      <c r="B231" s="2">
        <v>228</v>
      </c>
      <c r="C231" s="1"/>
      <c r="D231" s="2"/>
      <c r="E231" s="3"/>
      <c r="F231" s="13"/>
      <c r="G231" s="4"/>
      <c r="H231" s="14"/>
      <c r="I231" s="2"/>
      <c r="J231" s="5"/>
      <c r="K231" s="5"/>
      <c r="L231" s="6">
        <f t="shared" si="17"/>
        <v>0</v>
      </c>
      <c r="M231" s="15">
        <f>SUMIFS('Card Costs + Results'!$F$5:$F$250,'Card Costs + Results'!$B$5:$B$250,$D231,'Card Costs + Results'!$C$5:$C$250,$E231)*I231</f>
        <v>0</v>
      </c>
      <c r="N231" s="150">
        <v>0</v>
      </c>
      <c r="O231" s="150">
        <v>0</v>
      </c>
      <c r="P231" s="150">
        <v>0</v>
      </c>
      <c r="Q231" s="151">
        <f t="shared" si="18"/>
        <v>0</v>
      </c>
      <c r="R231" s="153">
        <f t="shared" si="19"/>
        <v>0</v>
      </c>
      <c r="S231" s="6"/>
      <c r="T231" s="7">
        <f t="shared" si="16"/>
        <v>0</v>
      </c>
      <c r="U231" s="6">
        <f t="shared" si="20"/>
        <v>0</v>
      </c>
    </row>
    <row r="232" spans="2:21" x14ac:dyDescent="0.3">
      <c r="B232" s="2">
        <v>229</v>
      </c>
      <c r="C232" s="1"/>
      <c r="D232" s="2"/>
      <c r="E232" s="3"/>
      <c r="F232" s="13"/>
      <c r="G232" s="4"/>
      <c r="H232" s="14"/>
      <c r="I232" s="2"/>
      <c r="J232" s="5"/>
      <c r="K232" s="5"/>
      <c r="L232" s="6">
        <f t="shared" si="17"/>
        <v>0</v>
      </c>
      <c r="M232" s="15">
        <f>SUMIFS('Card Costs + Results'!$F$5:$F$250,'Card Costs + Results'!$B$5:$B$250,$D232,'Card Costs + Results'!$C$5:$C$250,$E232)*I232</f>
        <v>0</v>
      </c>
      <c r="N232" s="150">
        <v>0</v>
      </c>
      <c r="O232" s="150">
        <v>0</v>
      </c>
      <c r="P232" s="150">
        <v>0</v>
      </c>
      <c r="Q232" s="151">
        <f t="shared" si="18"/>
        <v>0</v>
      </c>
      <c r="R232" s="153">
        <f t="shared" si="19"/>
        <v>0</v>
      </c>
      <c r="S232" s="6"/>
      <c r="T232" s="7">
        <f t="shared" si="16"/>
        <v>0</v>
      </c>
      <c r="U232" s="6">
        <f t="shared" si="20"/>
        <v>0</v>
      </c>
    </row>
    <row r="233" spans="2:21" x14ac:dyDescent="0.3">
      <c r="B233" s="2">
        <v>230</v>
      </c>
      <c r="C233" s="1"/>
      <c r="D233" s="2"/>
      <c r="E233" s="3"/>
      <c r="F233" s="13"/>
      <c r="G233" s="4"/>
      <c r="H233" s="14"/>
      <c r="I233" s="2"/>
      <c r="J233" s="5"/>
      <c r="K233" s="5"/>
      <c r="L233" s="6">
        <f t="shared" si="17"/>
        <v>0</v>
      </c>
      <c r="M233" s="15">
        <f>SUMIFS('Card Costs + Results'!$F$5:$F$250,'Card Costs + Results'!$B$5:$B$250,$D233,'Card Costs + Results'!$C$5:$C$250,$E233)*I233</f>
        <v>0</v>
      </c>
      <c r="N233" s="150">
        <v>0</v>
      </c>
      <c r="O233" s="150">
        <v>0</v>
      </c>
      <c r="P233" s="150">
        <v>0</v>
      </c>
      <c r="Q233" s="151">
        <f t="shared" si="18"/>
        <v>0</v>
      </c>
      <c r="R233" s="153">
        <f t="shared" si="19"/>
        <v>0</v>
      </c>
      <c r="S233" s="6"/>
      <c r="T233" s="7">
        <f t="shared" si="16"/>
        <v>0</v>
      </c>
      <c r="U233" s="6">
        <f t="shared" si="20"/>
        <v>0</v>
      </c>
    </row>
    <row r="234" spans="2:21" x14ac:dyDescent="0.3">
      <c r="B234" s="2">
        <v>231</v>
      </c>
      <c r="C234" s="8"/>
      <c r="D234" s="2"/>
      <c r="E234" s="3"/>
      <c r="F234" s="13"/>
      <c r="G234" s="4"/>
      <c r="H234" s="14"/>
      <c r="I234" s="2"/>
      <c r="J234" s="5"/>
      <c r="K234" s="5"/>
      <c r="L234" s="6">
        <f t="shared" si="17"/>
        <v>0</v>
      </c>
      <c r="M234" s="15">
        <f>SUMIFS('Card Costs + Results'!$F$5:$F$250,'Card Costs + Results'!$B$5:$B$250,$D234,'Card Costs + Results'!$C$5:$C$250,$E234)*I234</f>
        <v>0</v>
      </c>
      <c r="N234" s="150">
        <v>0</v>
      </c>
      <c r="O234" s="150">
        <v>0</v>
      </c>
      <c r="P234" s="150">
        <v>0</v>
      </c>
      <c r="Q234" s="151">
        <f t="shared" si="18"/>
        <v>0</v>
      </c>
      <c r="R234" s="153">
        <f t="shared" si="19"/>
        <v>0</v>
      </c>
      <c r="S234" s="6"/>
      <c r="T234" s="7">
        <f t="shared" si="16"/>
        <v>0</v>
      </c>
      <c r="U234" s="6">
        <f t="shared" si="20"/>
        <v>0</v>
      </c>
    </row>
    <row r="235" spans="2:21" x14ac:dyDescent="0.3">
      <c r="B235" s="2">
        <v>232</v>
      </c>
      <c r="C235" s="3"/>
      <c r="D235" s="2"/>
      <c r="E235" s="3"/>
      <c r="F235" s="13"/>
      <c r="G235" s="4"/>
      <c r="H235" s="14"/>
      <c r="I235" s="14"/>
      <c r="J235" s="5"/>
      <c r="K235" s="5"/>
      <c r="L235" s="6">
        <f t="shared" si="17"/>
        <v>0</v>
      </c>
      <c r="M235" s="15">
        <f>SUMIFS('Card Costs + Results'!$F$5:$F$250,'Card Costs + Results'!$B$5:$B$250,$D235,'Card Costs + Results'!$C$5:$C$250,$E235)*I235</f>
        <v>0</v>
      </c>
      <c r="N235" s="150">
        <v>0</v>
      </c>
      <c r="O235" s="150">
        <v>0</v>
      </c>
      <c r="P235" s="150">
        <v>0</v>
      </c>
      <c r="Q235" s="151">
        <f t="shared" si="18"/>
        <v>0</v>
      </c>
      <c r="R235" s="153">
        <f t="shared" si="19"/>
        <v>0</v>
      </c>
      <c r="S235" s="6"/>
      <c r="T235" s="7">
        <f t="shared" si="16"/>
        <v>0</v>
      </c>
      <c r="U235" s="6">
        <f t="shared" si="20"/>
        <v>0</v>
      </c>
    </row>
    <row r="236" spans="2:21" x14ac:dyDescent="0.3">
      <c r="B236" s="2">
        <v>233</v>
      </c>
      <c r="C236" s="8"/>
      <c r="D236" s="2"/>
      <c r="E236" s="3"/>
      <c r="F236" s="13"/>
      <c r="G236" s="4"/>
      <c r="H236" s="14"/>
      <c r="I236" s="2"/>
      <c r="J236" s="5"/>
      <c r="K236" s="5"/>
      <c r="L236" s="6">
        <f t="shared" si="17"/>
        <v>0</v>
      </c>
      <c r="M236" s="15">
        <f>SUMIFS('Card Costs + Results'!$F$5:$F$250,'Card Costs + Results'!$B$5:$B$250,$D236,'Card Costs + Results'!$C$5:$C$250,$E236)*I236</f>
        <v>0</v>
      </c>
      <c r="N236" s="150">
        <v>0</v>
      </c>
      <c r="O236" s="150">
        <v>0</v>
      </c>
      <c r="P236" s="150">
        <v>0</v>
      </c>
      <c r="Q236" s="151">
        <f t="shared" si="18"/>
        <v>0</v>
      </c>
      <c r="R236" s="153">
        <f t="shared" si="19"/>
        <v>0</v>
      </c>
      <c r="S236" s="6"/>
      <c r="T236" s="7">
        <f t="shared" si="16"/>
        <v>0</v>
      </c>
      <c r="U236" s="6">
        <f t="shared" si="20"/>
        <v>0</v>
      </c>
    </row>
    <row r="237" spans="2:21" x14ac:dyDescent="0.3">
      <c r="B237" s="2">
        <v>234</v>
      </c>
      <c r="C237" s="8"/>
      <c r="D237" s="2"/>
      <c r="E237" s="3"/>
      <c r="F237" s="13"/>
      <c r="G237" s="4"/>
      <c r="H237" s="14"/>
      <c r="I237" s="2"/>
      <c r="J237" s="5"/>
      <c r="K237" s="5"/>
      <c r="L237" s="6">
        <f t="shared" si="17"/>
        <v>0</v>
      </c>
      <c r="M237" s="15">
        <f>SUMIFS('Card Costs + Results'!$F$5:$F$250,'Card Costs + Results'!$B$5:$B$250,$D237,'Card Costs + Results'!$C$5:$C$250,$E237)*I237</f>
        <v>0</v>
      </c>
      <c r="N237" s="150">
        <v>0</v>
      </c>
      <c r="O237" s="150">
        <v>0</v>
      </c>
      <c r="P237" s="150">
        <v>0</v>
      </c>
      <c r="Q237" s="151">
        <f t="shared" si="18"/>
        <v>0</v>
      </c>
      <c r="R237" s="153">
        <f t="shared" si="19"/>
        <v>0</v>
      </c>
      <c r="S237" s="6"/>
      <c r="T237" s="7">
        <f t="shared" si="16"/>
        <v>0</v>
      </c>
      <c r="U237" s="6">
        <f t="shared" si="20"/>
        <v>0</v>
      </c>
    </row>
    <row r="238" spans="2:21" x14ac:dyDescent="0.3">
      <c r="B238" s="2">
        <v>235</v>
      </c>
      <c r="C238" s="1"/>
      <c r="D238" s="2"/>
      <c r="E238" s="3"/>
      <c r="F238" s="13"/>
      <c r="G238" s="4"/>
      <c r="H238" s="14"/>
      <c r="I238" s="2"/>
      <c r="J238" s="5"/>
      <c r="K238" s="5"/>
      <c r="L238" s="6">
        <f t="shared" si="17"/>
        <v>0</v>
      </c>
      <c r="M238" s="15">
        <f>SUMIFS('Card Costs + Results'!$F$5:$F$250,'Card Costs + Results'!$B$5:$B$250,$D238,'Card Costs + Results'!$C$5:$C$250,$E238)*I238</f>
        <v>0</v>
      </c>
      <c r="N238" s="150">
        <v>0</v>
      </c>
      <c r="O238" s="150">
        <v>0</v>
      </c>
      <c r="P238" s="150">
        <v>0</v>
      </c>
      <c r="Q238" s="151">
        <f t="shared" si="18"/>
        <v>0</v>
      </c>
      <c r="R238" s="153">
        <f t="shared" si="19"/>
        <v>0</v>
      </c>
      <c r="S238" s="6"/>
      <c r="T238" s="7">
        <f t="shared" si="16"/>
        <v>0</v>
      </c>
      <c r="U238" s="6">
        <f t="shared" si="20"/>
        <v>0</v>
      </c>
    </row>
    <row r="239" spans="2:21" x14ac:dyDescent="0.3">
      <c r="B239" s="2">
        <v>236</v>
      </c>
      <c r="C239" s="1"/>
      <c r="D239" s="2"/>
      <c r="E239" s="3"/>
      <c r="F239" s="13"/>
      <c r="G239" s="4"/>
      <c r="H239" s="14"/>
      <c r="I239" s="2"/>
      <c r="J239" s="5"/>
      <c r="K239" s="5"/>
      <c r="L239" s="6">
        <f t="shared" si="17"/>
        <v>0</v>
      </c>
      <c r="M239" s="15">
        <f>SUMIFS('Card Costs + Results'!$F$5:$F$250,'Card Costs + Results'!$B$5:$B$250,$D239,'Card Costs + Results'!$C$5:$C$250,$E239)*I239</f>
        <v>0</v>
      </c>
      <c r="N239" s="150">
        <v>0</v>
      </c>
      <c r="O239" s="150">
        <v>0</v>
      </c>
      <c r="P239" s="150">
        <v>0</v>
      </c>
      <c r="Q239" s="151">
        <f t="shared" si="18"/>
        <v>0</v>
      </c>
      <c r="R239" s="153">
        <f t="shared" si="19"/>
        <v>0</v>
      </c>
      <c r="S239" s="6"/>
      <c r="T239" s="7">
        <f t="shared" si="16"/>
        <v>0</v>
      </c>
      <c r="U239" s="6">
        <f t="shared" si="20"/>
        <v>0</v>
      </c>
    </row>
    <row r="240" spans="2:21" x14ac:dyDescent="0.3">
      <c r="B240" s="2">
        <v>237</v>
      </c>
      <c r="C240" s="1"/>
      <c r="D240" s="2"/>
      <c r="E240" s="3"/>
      <c r="F240" s="13"/>
      <c r="G240" s="4"/>
      <c r="H240" s="14"/>
      <c r="I240" s="2"/>
      <c r="J240" s="5"/>
      <c r="K240" s="5"/>
      <c r="L240" s="6">
        <f t="shared" si="17"/>
        <v>0</v>
      </c>
      <c r="M240" s="15">
        <f>SUMIFS('Card Costs + Results'!$F$5:$F$250,'Card Costs + Results'!$B$5:$B$250,$D240,'Card Costs + Results'!$C$5:$C$250,$E240)*I240</f>
        <v>0</v>
      </c>
      <c r="N240" s="150">
        <v>0</v>
      </c>
      <c r="O240" s="150">
        <v>0</v>
      </c>
      <c r="P240" s="150">
        <v>0</v>
      </c>
      <c r="Q240" s="151">
        <f t="shared" si="18"/>
        <v>0</v>
      </c>
      <c r="R240" s="153">
        <f t="shared" si="19"/>
        <v>0</v>
      </c>
      <c r="S240" s="6"/>
      <c r="T240" s="7">
        <f t="shared" si="16"/>
        <v>0</v>
      </c>
      <c r="U240" s="6">
        <f t="shared" si="20"/>
        <v>0</v>
      </c>
    </row>
    <row r="241" spans="2:21" x14ac:dyDescent="0.3">
      <c r="B241" s="2">
        <v>238</v>
      </c>
      <c r="C241" s="1"/>
      <c r="D241" s="2"/>
      <c r="E241" s="3"/>
      <c r="F241" s="13"/>
      <c r="G241" s="4"/>
      <c r="H241" s="14"/>
      <c r="I241" s="2"/>
      <c r="J241" s="5"/>
      <c r="K241" s="5"/>
      <c r="L241" s="6">
        <f t="shared" si="17"/>
        <v>0</v>
      </c>
      <c r="M241" s="15">
        <f>SUMIFS('Card Costs + Results'!$F$5:$F$250,'Card Costs + Results'!$B$5:$B$250,$D241,'Card Costs + Results'!$C$5:$C$250,$E241)*I241</f>
        <v>0</v>
      </c>
      <c r="N241" s="150">
        <v>0</v>
      </c>
      <c r="O241" s="150">
        <v>0</v>
      </c>
      <c r="P241" s="150">
        <v>0</v>
      </c>
      <c r="Q241" s="151">
        <f t="shared" si="18"/>
        <v>0</v>
      </c>
      <c r="R241" s="153">
        <f t="shared" si="19"/>
        <v>0</v>
      </c>
      <c r="S241" s="6"/>
      <c r="T241" s="7">
        <f t="shared" si="16"/>
        <v>0</v>
      </c>
      <c r="U241" s="6">
        <f t="shared" si="20"/>
        <v>0</v>
      </c>
    </row>
    <row r="242" spans="2:21" x14ac:dyDescent="0.3">
      <c r="B242" s="2">
        <v>239</v>
      </c>
      <c r="C242" s="8"/>
      <c r="D242" s="2"/>
      <c r="E242" s="3"/>
      <c r="F242" s="13"/>
      <c r="G242" s="4"/>
      <c r="H242" s="14"/>
      <c r="I242" s="2"/>
      <c r="J242" s="5"/>
      <c r="K242" s="5"/>
      <c r="L242" s="6">
        <f t="shared" si="17"/>
        <v>0</v>
      </c>
      <c r="M242" s="15">
        <f>SUMIFS('Card Costs + Results'!$F$5:$F$250,'Card Costs + Results'!$B$5:$B$250,$D242,'Card Costs + Results'!$C$5:$C$250,$E242)*I242</f>
        <v>0</v>
      </c>
      <c r="N242" s="150">
        <v>0</v>
      </c>
      <c r="O242" s="150">
        <v>0</v>
      </c>
      <c r="P242" s="150">
        <v>0</v>
      </c>
      <c r="Q242" s="151">
        <f t="shared" si="18"/>
        <v>0</v>
      </c>
      <c r="R242" s="153">
        <f t="shared" si="19"/>
        <v>0</v>
      </c>
      <c r="S242" s="6"/>
      <c r="T242" s="7">
        <f t="shared" si="16"/>
        <v>0</v>
      </c>
      <c r="U242" s="6">
        <f t="shared" si="20"/>
        <v>0</v>
      </c>
    </row>
    <row r="243" spans="2:21" x14ac:dyDescent="0.3">
      <c r="B243" s="2">
        <v>240</v>
      </c>
      <c r="C243" s="3"/>
      <c r="D243" s="2"/>
      <c r="E243" s="3"/>
      <c r="F243" s="13"/>
      <c r="G243" s="4"/>
      <c r="H243" s="14"/>
      <c r="I243" s="14"/>
      <c r="J243" s="5"/>
      <c r="K243" s="5"/>
      <c r="L243" s="6">
        <f t="shared" si="17"/>
        <v>0</v>
      </c>
      <c r="M243" s="15">
        <f>SUMIFS('Card Costs + Results'!$F$5:$F$250,'Card Costs + Results'!$B$5:$B$250,$D243,'Card Costs + Results'!$C$5:$C$250,$E243)*I243</f>
        <v>0</v>
      </c>
      <c r="N243" s="150">
        <v>0</v>
      </c>
      <c r="O243" s="150">
        <v>0</v>
      </c>
      <c r="P243" s="150">
        <v>0</v>
      </c>
      <c r="Q243" s="151">
        <f t="shared" si="18"/>
        <v>0</v>
      </c>
      <c r="R243" s="153">
        <f t="shared" si="19"/>
        <v>0</v>
      </c>
      <c r="S243" s="6"/>
      <c r="T243" s="7">
        <f t="shared" si="16"/>
        <v>0</v>
      </c>
      <c r="U243" s="6">
        <f t="shared" si="20"/>
        <v>0</v>
      </c>
    </row>
    <row r="244" spans="2:21" x14ac:dyDescent="0.3">
      <c r="B244" s="2">
        <v>241</v>
      </c>
      <c r="C244" s="8"/>
      <c r="D244" s="2"/>
      <c r="E244" s="3"/>
      <c r="F244" s="13"/>
      <c r="G244" s="4"/>
      <c r="H244" s="14"/>
      <c r="I244" s="2"/>
      <c r="J244" s="5"/>
      <c r="K244" s="5"/>
      <c r="L244" s="6">
        <f t="shared" si="17"/>
        <v>0</v>
      </c>
      <c r="M244" s="15">
        <f>SUMIFS('Card Costs + Results'!$F$5:$F$250,'Card Costs + Results'!$B$5:$B$250,$D244,'Card Costs + Results'!$C$5:$C$250,$E244)*I244</f>
        <v>0</v>
      </c>
      <c r="N244" s="150">
        <v>0</v>
      </c>
      <c r="O244" s="150">
        <v>0</v>
      </c>
      <c r="P244" s="150">
        <v>0</v>
      </c>
      <c r="Q244" s="151">
        <f t="shared" si="18"/>
        <v>0</v>
      </c>
      <c r="R244" s="153">
        <f t="shared" si="19"/>
        <v>0</v>
      </c>
      <c r="S244" s="6"/>
      <c r="T244" s="7">
        <f t="shared" si="16"/>
        <v>0</v>
      </c>
      <c r="U244" s="6">
        <f t="shared" si="20"/>
        <v>0</v>
      </c>
    </row>
    <row r="245" spans="2:21" x14ac:dyDescent="0.3">
      <c r="B245" s="2">
        <v>242</v>
      </c>
      <c r="C245" s="8"/>
      <c r="D245" s="2"/>
      <c r="E245" s="3"/>
      <c r="F245" s="13"/>
      <c r="G245" s="4"/>
      <c r="H245" s="14"/>
      <c r="I245" s="2"/>
      <c r="J245" s="5"/>
      <c r="K245" s="5"/>
      <c r="L245" s="6">
        <f t="shared" si="17"/>
        <v>0</v>
      </c>
      <c r="M245" s="15">
        <f>SUMIFS('Card Costs + Results'!$F$5:$F$250,'Card Costs + Results'!$B$5:$B$250,$D245,'Card Costs + Results'!$C$5:$C$250,$E245)*I245</f>
        <v>0</v>
      </c>
      <c r="N245" s="150">
        <v>0</v>
      </c>
      <c r="O245" s="150">
        <v>0</v>
      </c>
      <c r="P245" s="150">
        <v>0</v>
      </c>
      <c r="Q245" s="151">
        <f t="shared" si="18"/>
        <v>0</v>
      </c>
      <c r="R245" s="153">
        <f t="shared" si="19"/>
        <v>0</v>
      </c>
      <c r="S245" s="6"/>
      <c r="T245" s="7">
        <f t="shared" si="16"/>
        <v>0</v>
      </c>
      <c r="U245" s="6">
        <f t="shared" si="20"/>
        <v>0</v>
      </c>
    </row>
    <row r="246" spans="2:21" x14ac:dyDescent="0.3">
      <c r="B246" s="2">
        <v>243</v>
      </c>
      <c r="C246" s="1"/>
      <c r="D246" s="2"/>
      <c r="E246" s="3"/>
      <c r="F246" s="13"/>
      <c r="G246" s="4"/>
      <c r="H246" s="14"/>
      <c r="I246" s="2"/>
      <c r="J246" s="5"/>
      <c r="K246" s="5"/>
      <c r="L246" s="6">
        <f t="shared" si="17"/>
        <v>0</v>
      </c>
      <c r="M246" s="15">
        <f>SUMIFS('Card Costs + Results'!$F$5:$F$250,'Card Costs + Results'!$B$5:$B$250,$D246,'Card Costs + Results'!$C$5:$C$250,$E246)*I246</f>
        <v>0</v>
      </c>
      <c r="N246" s="150">
        <v>0</v>
      </c>
      <c r="O246" s="150">
        <v>0</v>
      </c>
      <c r="P246" s="150">
        <v>0</v>
      </c>
      <c r="Q246" s="151">
        <f t="shared" si="18"/>
        <v>0</v>
      </c>
      <c r="R246" s="153">
        <f t="shared" si="19"/>
        <v>0</v>
      </c>
      <c r="S246" s="6"/>
      <c r="T246" s="7">
        <f t="shared" si="16"/>
        <v>0</v>
      </c>
      <c r="U246" s="6">
        <f t="shared" si="20"/>
        <v>0</v>
      </c>
    </row>
    <row r="247" spans="2:21" x14ac:dyDescent="0.3">
      <c r="B247" s="2">
        <v>244</v>
      </c>
      <c r="C247" s="1"/>
      <c r="D247" s="2"/>
      <c r="E247" s="3"/>
      <c r="F247" s="13"/>
      <c r="G247" s="4"/>
      <c r="H247" s="14"/>
      <c r="I247" s="2"/>
      <c r="J247" s="5"/>
      <c r="K247" s="5"/>
      <c r="L247" s="6">
        <f t="shared" si="17"/>
        <v>0</v>
      </c>
      <c r="M247" s="15">
        <f>SUMIFS('Card Costs + Results'!$F$5:$F$250,'Card Costs + Results'!$B$5:$B$250,$D247,'Card Costs + Results'!$C$5:$C$250,$E247)*I247</f>
        <v>0</v>
      </c>
      <c r="N247" s="150">
        <v>0</v>
      </c>
      <c r="O247" s="150">
        <v>0</v>
      </c>
      <c r="P247" s="150">
        <v>0</v>
      </c>
      <c r="Q247" s="151">
        <f t="shared" si="18"/>
        <v>0</v>
      </c>
      <c r="R247" s="153">
        <f t="shared" si="19"/>
        <v>0</v>
      </c>
      <c r="S247" s="6"/>
      <c r="T247" s="7">
        <f t="shared" si="16"/>
        <v>0</v>
      </c>
      <c r="U247" s="6">
        <f t="shared" si="20"/>
        <v>0</v>
      </c>
    </row>
    <row r="248" spans="2:21" x14ac:dyDescent="0.3">
      <c r="B248" s="2">
        <v>245</v>
      </c>
      <c r="C248" s="1"/>
      <c r="D248" s="2"/>
      <c r="E248" s="3"/>
      <c r="F248" s="13"/>
      <c r="G248" s="4"/>
      <c r="H248" s="14"/>
      <c r="I248" s="2"/>
      <c r="J248" s="5"/>
      <c r="K248" s="5"/>
      <c r="L248" s="6">
        <f t="shared" si="17"/>
        <v>0</v>
      </c>
      <c r="M248" s="15">
        <f>SUMIFS('Card Costs + Results'!$F$5:$F$250,'Card Costs + Results'!$B$5:$B$250,$D248,'Card Costs + Results'!$C$5:$C$250,$E248)*I248</f>
        <v>0</v>
      </c>
      <c r="N248" s="150">
        <v>0</v>
      </c>
      <c r="O248" s="150">
        <v>0</v>
      </c>
      <c r="P248" s="150">
        <v>0</v>
      </c>
      <c r="Q248" s="151">
        <f t="shared" si="18"/>
        <v>0</v>
      </c>
      <c r="R248" s="153">
        <f t="shared" si="19"/>
        <v>0</v>
      </c>
      <c r="S248" s="6"/>
      <c r="T248" s="7">
        <f t="shared" si="16"/>
        <v>0</v>
      </c>
      <c r="U248" s="6">
        <f t="shared" si="20"/>
        <v>0</v>
      </c>
    </row>
    <row r="249" spans="2:21" x14ac:dyDescent="0.3">
      <c r="B249" s="2">
        <v>246</v>
      </c>
      <c r="C249" s="1"/>
      <c r="D249" s="2"/>
      <c r="E249" s="3"/>
      <c r="F249" s="13"/>
      <c r="G249" s="4"/>
      <c r="H249" s="14"/>
      <c r="I249" s="2"/>
      <c r="J249" s="5"/>
      <c r="K249" s="5"/>
      <c r="L249" s="6">
        <f t="shared" ref="L249:L312" si="21">SUM(J249+K249)</f>
        <v>0</v>
      </c>
      <c r="M249" s="15">
        <f>SUMIFS('Card Costs + Results'!$F$5:$F$250,'Card Costs + Results'!$B$5:$B$250,$D249,'Card Costs + Results'!$C$5:$C$250,$E249)*I249</f>
        <v>0</v>
      </c>
      <c r="N249" s="150">
        <v>0</v>
      </c>
      <c r="O249" s="150">
        <v>0</v>
      </c>
      <c r="P249" s="150">
        <v>0</v>
      </c>
      <c r="Q249" s="151">
        <f t="shared" si="18"/>
        <v>0</v>
      </c>
      <c r="R249" s="153">
        <f t="shared" si="19"/>
        <v>0</v>
      </c>
      <c r="S249" s="6"/>
      <c r="T249" s="7">
        <f t="shared" si="16"/>
        <v>0</v>
      </c>
      <c r="U249" s="6">
        <f t="shared" si="20"/>
        <v>0</v>
      </c>
    </row>
    <row r="250" spans="2:21" x14ac:dyDescent="0.3">
      <c r="B250" s="2">
        <v>247</v>
      </c>
      <c r="C250" s="1"/>
      <c r="D250" s="2"/>
      <c r="E250" s="3"/>
      <c r="F250" s="13"/>
      <c r="G250" s="4"/>
      <c r="H250" s="14"/>
      <c r="I250" s="2"/>
      <c r="J250" s="5"/>
      <c r="K250" s="5"/>
      <c r="L250" s="6">
        <f t="shared" si="21"/>
        <v>0</v>
      </c>
      <c r="M250" s="15">
        <f>SUMIFS('Card Costs + Results'!$F$5:$F$250,'Card Costs + Results'!$B$5:$B$250,$D250,'Card Costs + Results'!$C$5:$C$250,$E250)*I250</f>
        <v>0</v>
      </c>
      <c r="N250" s="150">
        <v>0</v>
      </c>
      <c r="O250" s="150">
        <v>0</v>
      </c>
      <c r="P250" s="150">
        <v>0</v>
      </c>
      <c r="Q250" s="151">
        <f t="shared" si="18"/>
        <v>0</v>
      </c>
      <c r="R250" s="153">
        <f t="shared" si="19"/>
        <v>0</v>
      </c>
      <c r="S250" s="6"/>
      <c r="T250" s="7">
        <f t="shared" si="16"/>
        <v>0</v>
      </c>
      <c r="U250" s="6">
        <f t="shared" si="20"/>
        <v>0</v>
      </c>
    </row>
    <row r="251" spans="2:21" x14ac:dyDescent="0.3">
      <c r="B251" s="2">
        <v>248</v>
      </c>
      <c r="C251" s="1"/>
      <c r="D251" s="2"/>
      <c r="E251" s="3"/>
      <c r="F251" s="13"/>
      <c r="G251" s="4"/>
      <c r="H251" s="14"/>
      <c r="I251" s="2"/>
      <c r="J251" s="5"/>
      <c r="K251" s="5"/>
      <c r="L251" s="6">
        <f t="shared" si="21"/>
        <v>0</v>
      </c>
      <c r="M251" s="15">
        <f>SUMIFS('Card Costs + Results'!$F$5:$F$250,'Card Costs + Results'!$B$5:$B$250,$D251,'Card Costs + Results'!$C$5:$C$250,$E251)*I251</f>
        <v>0</v>
      </c>
      <c r="N251" s="150">
        <v>0</v>
      </c>
      <c r="O251" s="150">
        <v>0</v>
      </c>
      <c r="P251" s="150">
        <v>0</v>
      </c>
      <c r="Q251" s="151">
        <f t="shared" si="18"/>
        <v>0</v>
      </c>
      <c r="R251" s="153">
        <f t="shared" si="19"/>
        <v>0</v>
      </c>
      <c r="S251" s="6"/>
      <c r="T251" s="7">
        <f t="shared" si="16"/>
        <v>0</v>
      </c>
      <c r="U251" s="6">
        <f t="shared" si="20"/>
        <v>0</v>
      </c>
    </row>
    <row r="252" spans="2:21" x14ac:dyDescent="0.3">
      <c r="B252" s="2">
        <v>249</v>
      </c>
      <c r="C252" s="1"/>
      <c r="D252" s="2"/>
      <c r="E252" s="3"/>
      <c r="F252" s="13"/>
      <c r="G252" s="4"/>
      <c r="H252" s="14"/>
      <c r="I252" s="2"/>
      <c r="J252" s="5"/>
      <c r="K252" s="5"/>
      <c r="L252" s="6">
        <f t="shared" si="21"/>
        <v>0</v>
      </c>
      <c r="M252" s="15">
        <f>SUMIFS('Card Costs + Results'!$F$5:$F$250,'Card Costs + Results'!$B$5:$B$250,$D252,'Card Costs + Results'!$C$5:$C$250,$E252)*I252</f>
        <v>0</v>
      </c>
      <c r="N252" s="150">
        <v>0</v>
      </c>
      <c r="O252" s="150">
        <v>0</v>
      </c>
      <c r="P252" s="150">
        <v>0</v>
      </c>
      <c r="Q252" s="151">
        <f t="shared" si="18"/>
        <v>0</v>
      </c>
      <c r="R252" s="153">
        <f t="shared" si="19"/>
        <v>0</v>
      </c>
      <c r="S252" s="6"/>
      <c r="T252" s="7">
        <f t="shared" si="16"/>
        <v>0</v>
      </c>
      <c r="U252" s="6">
        <f t="shared" si="20"/>
        <v>0</v>
      </c>
    </row>
    <row r="253" spans="2:21" x14ac:dyDescent="0.3">
      <c r="B253" s="2">
        <v>250</v>
      </c>
      <c r="C253" s="1"/>
      <c r="D253" s="2"/>
      <c r="E253" s="3"/>
      <c r="F253" s="13"/>
      <c r="G253" s="4"/>
      <c r="H253" s="14"/>
      <c r="I253" s="2"/>
      <c r="J253" s="5"/>
      <c r="K253" s="5"/>
      <c r="L253" s="6">
        <f t="shared" si="21"/>
        <v>0</v>
      </c>
      <c r="M253" s="15">
        <f>SUMIFS('Card Costs + Results'!$F$5:$F$250,'Card Costs + Results'!$B$5:$B$250,$D253,'Card Costs + Results'!$C$5:$C$250,$E253)*I253</f>
        <v>0</v>
      </c>
      <c r="N253" s="150">
        <v>0</v>
      </c>
      <c r="O253" s="150">
        <v>0</v>
      </c>
      <c r="P253" s="150">
        <v>0</v>
      </c>
      <c r="Q253" s="151">
        <f t="shared" si="18"/>
        <v>0</v>
      </c>
      <c r="R253" s="153">
        <f t="shared" si="19"/>
        <v>0</v>
      </c>
      <c r="S253" s="6"/>
      <c r="T253" s="7">
        <f t="shared" si="16"/>
        <v>0</v>
      </c>
      <c r="U253" s="6">
        <f t="shared" si="20"/>
        <v>0</v>
      </c>
    </row>
    <row r="254" spans="2:21" x14ac:dyDescent="0.3">
      <c r="B254" s="2">
        <v>251</v>
      </c>
      <c r="C254" s="1"/>
      <c r="D254" s="2"/>
      <c r="E254" s="3"/>
      <c r="F254" s="13"/>
      <c r="G254" s="4"/>
      <c r="H254" s="14"/>
      <c r="I254" s="2"/>
      <c r="J254" s="5"/>
      <c r="K254" s="5"/>
      <c r="L254" s="6">
        <f t="shared" si="21"/>
        <v>0</v>
      </c>
      <c r="M254" s="15">
        <f>SUMIFS('Card Costs + Results'!$F$5:$F$250,'Card Costs + Results'!$B$5:$B$250,$D254,'Card Costs + Results'!$C$5:$C$250,$E254)*I254</f>
        <v>0</v>
      </c>
      <c r="N254" s="150">
        <v>0</v>
      </c>
      <c r="O254" s="150">
        <v>0</v>
      </c>
      <c r="P254" s="150">
        <v>0</v>
      </c>
      <c r="Q254" s="151">
        <f t="shared" si="18"/>
        <v>0</v>
      </c>
      <c r="R254" s="153">
        <f t="shared" si="19"/>
        <v>0</v>
      </c>
      <c r="S254" s="6"/>
      <c r="T254" s="7">
        <f t="shared" si="16"/>
        <v>0</v>
      </c>
      <c r="U254" s="6">
        <f t="shared" si="20"/>
        <v>0</v>
      </c>
    </row>
    <row r="255" spans="2:21" x14ac:dyDescent="0.3">
      <c r="B255" s="2">
        <v>252</v>
      </c>
      <c r="C255" s="1"/>
      <c r="D255" s="2"/>
      <c r="E255" s="3"/>
      <c r="F255" s="13"/>
      <c r="G255" s="4"/>
      <c r="H255" s="14"/>
      <c r="I255" s="2"/>
      <c r="J255" s="5"/>
      <c r="K255" s="5"/>
      <c r="L255" s="6">
        <f t="shared" si="21"/>
        <v>0</v>
      </c>
      <c r="M255" s="15">
        <f>SUMIFS('Card Costs + Results'!$F$5:$F$250,'Card Costs + Results'!$B$5:$B$250,$D255,'Card Costs + Results'!$C$5:$C$250,$E255)*I255</f>
        <v>0</v>
      </c>
      <c r="N255" s="150">
        <v>0</v>
      </c>
      <c r="O255" s="150">
        <v>0</v>
      </c>
      <c r="P255" s="150">
        <v>0</v>
      </c>
      <c r="Q255" s="151">
        <f t="shared" si="18"/>
        <v>0</v>
      </c>
      <c r="R255" s="153">
        <f t="shared" si="19"/>
        <v>0</v>
      </c>
      <c r="S255" s="6"/>
      <c r="T255" s="7">
        <f t="shared" si="16"/>
        <v>0</v>
      </c>
      <c r="U255" s="6">
        <f t="shared" si="20"/>
        <v>0</v>
      </c>
    </row>
    <row r="256" spans="2:21" x14ac:dyDescent="0.3">
      <c r="B256" s="2">
        <v>253</v>
      </c>
      <c r="C256" s="1"/>
      <c r="D256" s="2"/>
      <c r="E256" s="3"/>
      <c r="F256" s="13"/>
      <c r="G256" s="4"/>
      <c r="H256" s="14"/>
      <c r="I256" s="2"/>
      <c r="J256" s="5"/>
      <c r="K256" s="5"/>
      <c r="L256" s="6">
        <f t="shared" si="21"/>
        <v>0</v>
      </c>
      <c r="M256" s="15">
        <f>SUMIFS('Card Costs + Results'!$F$5:$F$250,'Card Costs + Results'!$B$5:$B$250,$D256,'Card Costs + Results'!$C$5:$C$250,$E256)*I256</f>
        <v>0</v>
      </c>
      <c r="N256" s="150">
        <v>0</v>
      </c>
      <c r="O256" s="150">
        <v>0</v>
      </c>
      <c r="P256" s="150">
        <v>0</v>
      </c>
      <c r="Q256" s="151">
        <f t="shared" si="18"/>
        <v>0</v>
      </c>
      <c r="R256" s="153">
        <f t="shared" si="19"/>
        <v>0</v>
      </c>
      <c r="S256" s="6"/>
      <c r="T256" s="7">
        <f t="shared" si="16"/>
        <v>0</v>
      </c>
      <c r="U256" s="6">
        <f t="shared" si="20"/>
        <v>0</v>
      </c>
    </row>
    <row r="257" spans="2:21" x14ac:dyDescent="0.3">
      <c r="B257" s="2">
        <v>254</v>
      </c>
      <c r="C257" s="1"/>
      <c r="D257" s="2"/>
      <c r="E257" s="3"/>
      <c r="F257" s="13"/>
      <c r="G257" s="4"/>
      <c r="H257" s="14"/>
      <c r="I257" s="2"/>
      <c r="J257" s="5"/>
      <c r="K257" s="5"/>
      <c r="L257" s="6">
        <f t="shared" si="21"/>
        <v>0</v>
      </c>
      <c r="M257" s="15">
        <f>SUMIFS('Card Costs + Results'!$F$5:$F$250,'Card Costs + Results'!$B$5:$B$250,$D257,'Card Costs + Results'!$C$5:$C$250,$E257)*I257</f>
        <v>0</v>
      </c>
      <c r="N257" s="150">
        <v>0</v>
      </c>
      <c r="O257" s="150">
        <v>0</v>
      </c>
      <c r="P257" s="150">
        <v>0</v>
      </c>
      <c r="Q257" s="151">
        <f t="shared" si="18"/>
        <v>0</v>
      </c>
      <c r="R257" s="153">
        <f t="shared" si="19"/>
        <v>0</v>
      </c>
      <c r="S257" s="6"/>
      <c r="T257" s="7">
        <f t="shared" si="16"/>
        <v>0</v>
      </c>
      <c r="U257" s="6">
        <f t="shared" si="20"/>
        <v>0</v>
      </c>
    </row>
    <row r="258" spans="2:21" x14ac:dyDescent="0.3">
      <c r="B258" s="2">
        <v>255</v>
      </c>
      <c r="C258" s="1"/>
      <c r="D258" s="2"/>
      <c r="E258" s="3"/>
      <c r="F258" s="13"/>
      <c r="G258" s="4"/>
      <c r="H258" s="14"/>
      <c r="I258" s="2"/>
      <c r="J258" s="5"/>
      <c r="K258" s="5"/>
      <c r="L258" s="6">
        <f t="shared" si="21"/>
        <v>0</v>
      </c>
      <c r="M258" s="15">
        <f>SUMIFS('Card Costs + Results'!$F$5:$F$250,'Card Costs + Results'!$B$5:$B$250,$D258,'Card Costs + Results'!$C$5:$C$250,$E258)*I258</f>
        <v>0</v>
      </c>
      <c r="N258" s="150">
        <v>0</v>
      </c>
      <c r="O258" s="150">
        <v>0</v>
      </c>
      <c r="P258" s="150">
        <v>0</v>
      </c>
      <c r="Q258" s="151">
        <f t="shared" si="18"/>
        <v>0</v>
      </c>
      <c r="R258" s="153">
        <f t="shared" si="19"/>
        <v>0</v>
      </c>
      <c r="S258" s="6"/>
      <c r="T258" s="7">
        <f t="shared" si="16"/>
        <v>0</v>
      </c>
      <c r="U258" s="6">
        <f t="shared" si="20"/>
        <v>0</v>
      </c>
    </row>
    <row r="259" spans="2:21" x14ac:dyDescent="0.3">
      <c r="B259" s="2">
        <v>256</v>
      </c>
      <c r="C259" s="1"/>
      <c r="D259" s="2"/>
      <c r="E259" s="3"/>
      <c r="F259" s="13"/>
      <c r="G259" s="4"/>
      <c r="H259" s="14"/>
      <c r="I259" s="2"/>
      <c r="J259" s="5"/>
      <c r="K259" s="5"/>
      <c r="L259" s="6">
        <f t="shared" si="21"/>
        <v>0</v>
      </c>
      <c r="M259" s="15">
        <f>SUMIFS('Card Costs + Results'!$F$5:$F$250,'Card Costs + Results'!$B$5:$B$250,$D259,'Card Costs + Results'!$C$5:$C$250,$E259)*I259</f>
        <v>0</v>
      </c>
      <c r="N259" s="150">
        <v>0</v>
      </c>
      <c r="O259" s="150">
        <v>0</v>
      </c>
      <c r="P259" s="150">
        <v>0</v>
      </c>
      <c r="Q259" s="151">
        <f t="shared" si="18"/>
        <v>0</v>
      </c>
      <c r="R259" s="153">
        <f t="shared" si="19"/>
        <v>0</v>
      </c>
      <c r="S259" s="6"/>
      <c r="T259" s="7">
        <f t="shared" si="16"/>
        <v>0</v>
      </c>
      <c r="U259" s="6">
        <f t="shared" si="20"/>
        <v>0</v>
      </c>
    </row>
    <row r="260" spans="2:21" x14ac:dyDescent="0.3">
      <c r="B260" s="2">
        <v>257</v>
      </c>
      <c r="C260" s="1"/>
      <c r="D260" s="2"/>
      <c r="E260" s="3"/>
      <c r="F260" s="13"/>
      <c r="G260" s="4"/>
      <c r="H260" s="14"/>
      <c r="I260" s="2"/>
      <c r="J260" s="5"/>
      <c r="K260" s="5"/>
      <c r="L260" s="6">
        <f t="shared" si="21"/>
        <v>0</v>
      </c>
      <c r="M260" s="15">
        <f>SUMIFS('Card Costs + Results'!$F$5:$F$250,'Card Costs + Results'!$B$5:$B$250,$D260,'Card Costs + Results'!$C$5:$C$250,$E260)*I260</f>
        <v>0</v>
      </c>
      <c r="N260" s="150">
        <v>0</v>
      </c>
      <c r="O260" s="150">
        <v>0</v>
      </c>
      <c r="P260" s="150">
        <v>0</v>
      </c>
      <c r="Q260" s="151">
        <f t="shared" si="18"/>
        <v>0</v>
      </c>
      <c r="R260" s="153">
        <f t="shared" si="19"/>
        <v>0</v>
      </c>
      <c r="S260" s="6"/>
      <c r="T260" s="7">
        <f t="shared" si="16"/>
        <v>0</v>
      </c>
      <c r="U260" s="6">
        <f t="shared" si="20"/>
        <v>0</v>
      </c>
    </row>
    <row r="261" spans="2:21" x14ac:dyDescent="0.3">
      <c r="B261" s="2">
        <v>258</v>
      </c>
      <c r="C261" s="1"/>
      <c r="D261" s="2"/>
      <c r="E261" s="3"/>
      <c r="F261" s="13"/>
      <c r="G261" s="4"/>
      <c r="H261" s="14"/>
      <c r="I261" s="2"/>
      <c r="J261" s="5"/>
      <c r="K261" s="5"/>
      <c r="L261" s="6">
        <f t="shared" si="21"/>
        <v>0</v>
      </c>
      <c r="M261" s="15">
        <f>SUMIFS('Card Costs + Results'!$F$5:$F$250,'Card Costs + Results'!$B$5:$B$250,$D261,'Card Costs + Results'!$C$5:$C$250,$E261)*I261</f>
        <v>0</v>
      </c>
      <c r="N261" s="150">
        <v>0</v>
      </c>
      <c r="O261" s="150">
        <v>0</v>
      </c>
      <c r="P261" s="150">
        <v>0</v>
      </c>
      <c r="Q261" s="151">
        <f t="shared" si="18"/>
        <v>0</v>
      </c>
      <c r="R261" s="153">
        <f t="shared" si="19"/>
        <v>0</v>
      </c>
      <c r="S261" s="6"/>
      <c r="T261" s="7">
        <f t="shared" ref="T261:T324" si="22">SUM(K261-S261)</f>
        <v>0</v>
      </c>
      <c r="U261" s="6">
        <f t="shared" si="20"/>
        <v>0</v>
      </c>
    </row>
    <row r="262" spans="2:21" x14ac:dyDescent="0.3">
      <c r="B262" s="2">
        <v>259</v>
      </c>
      <c r="C262" s="1"/>
      <c r="D262" s="2"/>
      <c r="E262" s="3"/>
      <c r="F262" s="13"/>
      <c r="G262" s="4"/>
      <c r="H262" s="14"/>
      <c r="I262" s="2"/>
      <c r="J262" s="5"/>
      <c r="K262" s="5"/>
      <c r="L262" s="6">
        <f t="shared" si="21"/>
        <v>0</v>
      </c>
      <c r="M262" s="15">
        <f>SUMIFS('Card Costs + Results'!$F$5:$F$250,'Card Costs + Results'!$B$5:$B$250,$D262,'Card Costs + Results'!$C$5:$C$250,$E262)*I262</f>
        <v>0</v>
      </c>
      <c r="N262" s="150">
        <v>0</v>
      </c>
      <c r="O262" s="150">
        <v>0</v>
      </c>
      <c r="P262" s="150">
        <v>0</v>
      </c>
      <c r="Q262" s="151">
        <f t="shared" ref="Q262:Q325" si="23">SUM(N262:P262)</f>
        <v>0</v>
      </c>
      <c r="R262" s="153">
        <f t="shared" ref="R262:R325" si="24">SUM(J262-M262-Q262)</f>
        <v>0</v>
      </c>
      <c r="S262" s="6"/>
      <c r="T262" s="7">
        <f t="shared" si="22"/>
        <v>0</v>
      </c>
      <c r="U262" s="6">
        <f t="shared" ref="U262:U325" si="25">R262+T262</f>
        <v>0</v>
      </c>
    </row>
    <row r="263" spans="2:21" x14ac:dyDescent="0.3">
      <c r="B263" s="2">
        <v>260</v>
      </c>
      <c r="C263" s="1"/>
      <c r="D263" s="2"/>
      <c r="E263" s="3"/>
      <c r="F263" s="13"/>
      <c r="G263" s="4"/>
      <c r="H263" s="14"/>
      <c r="I263" s="2"/>
      <c r="J263" s="5"/>
      <c r="K263" s="5"/>
      <c r="L263" s="6">
        <f t="shared" si="21"/>
        <v>0</v>
      </c>
      <c r="M263" s="15">
        <f>SUMIFS('Card Costs + Results'!$F$5:$F$250,'Card Costs + Results'!$B$5:$B$250,$D263,'Card Costs + Results'!$C$5:$C$250,$E263)*I263</f>
        <v>0</v>
      </c>
      <c r="N263" s="150">
        <v>0</v>
      </c>
      <c r="O263" s="150">
        <v>0</v>
      </c>
      <c r="P263" s="150">
        <v>0</v>
      </c>
      <c r="Q263" s="151">
        <f t="shared" si="23"/>
        <v>0</v>
      </c>
      <c r="R263" s="153">
        <f t="shared" si="24"/>
        <v>0</v>
      </c>
      <c r="S263" s="6"/>
      <c r="T263" s="7">
        <f t="shared" si="22"/>
        <v>0</v>
      </c>
      <c r="U263" s="6">
        <f t="shared" si="25"/>
        <v>0</v>
      </c>
    </row>
    <row r="264" spans="2:21" x14ac:dyDescent="0.3">
      <c r="B264" s="2">
        <v>261</v>
      </c>
      <c r="C264" s="1"/>
      <c r="D264" s="2"/>
      <c r="E264" s="3"/>
      <c r="F264" s="13"/>
      <c r="G264" s="4"/>
      <c r="H264" s="14"/>
      <c r="I264" s="2"/>
      <c r="J264" s="5"/>
      <c r="K264" s="5"/>
      <c r="L264" s="6">
        <f t="shared" si="21"/>
        <v>0</v>
      </c>
      <c r="M264" s="15">
        <f>SUMIFS('Card Costs + Results'!$F$5:$F$250,'Card Costs + Results'!$B$5:$B$250,$D264,'Card Costs + Results'!$C$5:$C$250,$E264)*I264</f>
        <v>0</v>
      </c>
      <c r="N264" s="150">
        <v>0</v>
      </c>
      <c r="O264" s="150">
        <v>0</v>
      </c>
      <c r="P264" s="150">
        <v>0</v>
      </c>
      <c r="Q264" s="151">
        <f t="shared" si="23"/>
        <v>0</v>
      </c>
      <c r="R264" s="153">
        <f t="shared" si="24"/>
        <v>0</v>
      </c>
      <c r="S264" s="6"/>
      <c r="T264" s="7">
        <f t="shared" si="22"/>
        <v>0</v>
      </c>
      <c r="U264" s="6">
        <f t="shared" si="25"/>
        <v>0</v>
      </c>
    </row>
    <row r="265" spans="2:21" x14ac:dyDescent="0.3">
      <c r="B265" s="2">
        <v>262</v>
      </c>
      <c r="C265" s="1"/>
      <c r="D265" s="2"/>
      <c r="E265" s="3"/>
      <c r="F265" s="13"/>
      <c r="G265" s="4"/>
      <c r="H265" s="14"/>
      <c r="I265" s="2"/>
      <c r="J265" s="5"/>
      <c r="K265" s="5"/>
      <c r="L265" s="6">
        <f t="shared" si="21"/>
        <v>0</v>
      </c>
      <c r="M265" s="15">
        <f>SUMIFS('Card Costs + Results'!$F$5:$F$250,'Card Costs + Results'!$B$5:$B$250,$D265,'Card Costs + Results'!$C$5:$C$250,$E265)*I265</f>
        <v>0</v>
      </c>
      <c r="N265" s="150">
        <v>0</v>
      </c>
      <c r="O265" s="150">
        <v>0</v>
      </c>
      <c r="P265" s="150">
        <v>0</v>
      </c>
      <c r="Q265" s="151">
        <f t="shared" si="23"/>
        <v>0</v>
      </c>
      <c r="R265" s="153">
        <f t="shared" si="24"/>
        <v>0</v>
      </c>
      <c r="S265" s="6"/>
      <c r="T265" s="7">
        <f t="shared" si="22"/>
        <v>0</v>
      </c>
      <c r="U265" s="6">
        <f t="shared" si="25"/>
        <v>0</v>
      </c>
    </row>
    <row r="266" spans="2:21" x14ac:dyDescent="0.3">
      <c r="B266" s="2">
        <v>263</v>
      </c>
      <c r="C266" s="1"/>
      <c r="D266" s="2"/>
      <c r="E266" s="3"/>
      <c r="F266" s="13"/>
      <c r="G266" s="4"/>
      <c r="H266" s="14"/>
      <c r="I266" s="2"/>
      <c r="J266" s="5"/>
      <c r="K266" s="5"/>
      <c r="L266" s="6">
        <f t="shared" si="21"/>
        <v>0</v>
      </c>
      <c r="M266" s="15">
        <f>SUMIFS('Card Costs + Results'!$F$5:$F$250,'Card Costs + Results'!$B$5:$B$250,$D266,'Card Costs + Results'!$C$5:$C$250,$E266)*I266</f>
        <v>0</v>
      </c>
      <c r="N266" s="150">
        <v>0</v>
      </c>
      <c r="O266" s="150">
        <v>0</v>
      </c>
      <c r="P266" s="150">
        <v>0</v>
      </c>
      <c r="Q266" s="151">
        <f t="shared" si="23"/>
        <v>0</v>
      </c>
      <c r="R266" s="153">
        <f t="shared" si="24"/>
        <v>0</v>
      </c>
      <c r="S266" s="6"/>
      <c r="T266" s="7">
        <f t="shared" si="22"/>
        <v>0</v>
      </c>
      <c r="U266" s="6">
        <f t="shared" si="25"/>
        <v>0</v>
      </c>
    </row>
    <row r="267" spans="2:21" x14ac:dyDescent="0.3">
      <c r="B267" s="2">
        <v>264</v>
      </c>
      <c r="C267" s="1"/>
      <c r="D267" s="2"/>
      <c r="E267" s="3"/>
      <c r="F267" s="13"/>
      <c r="G267" s="4"/>
      <c r="H267" s="14"/>
      <c r="I267" s="2"/>
      <c r="J267" s="5"/>
      <c r="K267" s="5"/>
      <c r="L267" s="6">
        <f t="shared" si="21"/>
        <v>0</v>
      </c>
      <c r="M267" s="15">
        <f>SUMIFS('Card Costs + Results'!$F$5:$F$250,'Card Costs + Results'!$B$5:$B$250,$D267,'Card Costs + Results'!$C$5:$C$250,$E267)*I267</f>
        <v>0</v>
      </c>
      <c r="N267" s="150">
        <v>0</v>
      </c>
      <c r="O267" s="150">
        <v>0</v>
      </c>
      <c r="P267" s="150">
        <v>0</v>
      </c>
      <c r="Q267" s="151">
        <f t="shared" si="23"/>
        <v>0</v>
      </c>
      <c r="R267" s="153">
        <f t="shared" si="24"/>
        <v>0</v>
      </c>
      <c r="S267" s="6"/>
      <c r="T267" s="7">
        <f t="shared" si="22"/>
        <v>0</v>
      </c>
      <c r="U267" s="6">
        <f t="shared" si="25"/>
        <v>0</v>
      </c>
    </row>
    <row r="268" spans="2:21" x14ac:dyDescent="0.3">
      <c r="B268" s="2">
        <v>265</v>
      </c>
      <c r="C268" s="1"/>
      <c r="D268" s="2"/>
      <c r="E268" s="3"/>
      <c r="F268" s="13"/>
      <c r="G268" s="4"/>
      <c r="H268" s="14"/>
      <c r="I268" s="2"/>
      <c r="J268" s="5"/>
      <c r="K268" s="5"/>
      <c r="L268" s="6">
        <f t="shared" si="21"/>
        <v>0</v>
      </c>
      <c r="M268" s="15">
        <f>SUMIFS('Card Costs + Results'!$F$5:$F$250,'Card Costs + Results'!$B$5:$B$250,$D268,'Card Costs + Results'!$C$5:$C$250,$E268)*I268</f>
        <v>0</v>
      </c>
      <c r="N268" s="150">
        <v>0</v>
      </c>
      <c r="O268" s="150">
        <v>0</v>
      </c>
      <c r="P268" s="150">
        <v>0</v>
      </c>
      <c r="Q268" s="151">
        <f t="shared" si="23"/>
        <v>0</v>
      </c>
      <c r="R268" s="153">
        <f t="shared" si="24"/>
        <v>0</v>
      </c>
      <c r="S268" s="6"/>
      <c r="T268" s="7">
        <f t="shared" si="22"/>
        <v>0</v>
      </c>
      <c r="U268" s="6">
        <f t="shared" si="25"/>
        <v>0</v>
      </c>
    </row>
    <row r="269" spans="2:21" x14ac:dyDescent="0.3">
      <c r="B269" s="2">
        <v>266</v>
      </c>
      <c r="C269" s="1"/>
      <c r="D269" s="2"/>
      <c r="E269" s="3"/>
      <c r="F269" s="13"/>
      <c r="G269" s="4"/>
      <c r="H269" s="14"/>
      <c r="I269" s="2"/>
      <c r="J269" s="5"/>
      <c r="K269" s="5"/>
      <c r="L269" s="6">
        <f t="shared" si="21"/>
        <v>0</v>
      </c>
      <c r="M269" s="15">
        <f>SUMIFS('Card Costs + Results'!$F$5:$F$250,'Card Costs + Results'!$B$5:$B$250,$D269,'Card Costs + Results'!$C$5:$C$250,$E269)*I269</f>
        <v>0</v>
      </c>
      <c r="N269" s="150">
        <v>0</v>
      </c>
      <c r="O269" s="150">
        <v>0</v>
      </c>
      <c r="P269" s="150">
        <v>0</v>
      </c>
      <c r="Q269" s="151">
        <f t="shared" si="23"/>
        <v>0</v>
      </c>
      <c r="R269" s="153">
        <f t="shared" si="24"/>
        <v>0</v>
      </c>
      <c r="S269" s="6"/>
      <c r="T269" s="7">
        <f t="shared" si="22"/>
        <v>0</v>
      </c>
      <c r="U269" s="6">
        <f t="shared" si="25"/>
        <v>0</v>
      </c>
    </row>
    <row r="270" spans="2:21" x14ac:dyDescent="0.3">
      <c r="B270" s="2">
        <v>267</v>
      </c>
      <c r="C270" s="1"/>
      <c r="D270" s="2"/>
      <c r="E270" s="3"/>
      <c r="F270" s="13"/>
      <c r="G270" s="4"/>
      <c r="H270" s="14"/>
      <c r="I270" s="2"/>
      <c r="J270" s="5"/>
      <c r="K270" s="5"/>
      <c r="L270" s="6">
        <f t="shared" si="21"/>
        <v>0</v>
      </c>
      <c r="M270" s="15">
        <f>SUMIFS('Card Costs + Results'!$F$5:$F$250,'Card Costs + Results'!$B$5:$B$250,$D270,'Card Costs + Results'!$C$5:$C$250,$E270)*I270</f>
        <v>0</v>
      </c>
      <c r="N270" s="150">
        <v>0</v>
      </c>
      <c r="O270" s="150">
        <v>0</v>
      </c>
      <c r="P270" s="150">
        <v>0</v>
      </c>
      <c r="Q270" s="151">
        <f t="shared" si="23"/>
        <v>0</v>
      </c>
      <c r="R270" s="153">
        <f t="shared" si="24"/>
        <v>0</v>
      </c>
      <c r="S270" s="6"/>
      <c r="T270" s="7">
        <f t="shared" si="22"/>
        <v>0</v>
      </c>
      <c r="U270" s="6">
        <f t="shared" si="25"/>
        <v>0</v>
      </c>
    </row>
    <row r="271" spans="2:21" x14ac:dyDescent="0.3">
      <c r="B271" s="2">
        <v>268</v>
      </c>
      <c r="C271" s="1"/>
      <c r="D271" s="2"/>
      <c r="E271" s="3"/>
      <c r="F271" s="13"/>
      <c r="G271" s="4"/>
      <c r="H271" s="14"/>
      <c r="I271" s="2"/>
      <c r="J271" s="5"/>
      <c r="K271" s="5"/>
      <c r="L271" s="6">
        <f t="shared" si="21"/>
        <v>0</v>
      </c>
      <c r="M271" s="15">
        <f>SUMIFS('Card Costs + Results'!$F$5:$F$250,'Card Costs + Results'!$B$5:$B$250,$D271,'Card Costs + Results'!$C$5:$C$250,$E271)*I271</f>
        <v>0</v>
      </c>
      <c r="N271" s="150">
        <v>0</v>
      </c>
      <c r="O271" s="150">
        <v>0</v>
      </c>
      <c r="P271" s="150">
        <v>0</v>
      </c>
      <c r="Q271" s="151">
        <f t="shared" si="23"/>
        <v>0</v>
      </c>
      <c r="R271" s="153">
        <f t="shared" si="24"/>
        <v>0</v>
      </c>
      <c r="S271" s="6"/>
      <c r="T271" s="7">
        <f t="shared" si="22"/>
        <v>0</v>
      </c>
      <c r="U271" s="6">
        <f t="shared" si="25"/>
        <v>0</v>
      </c>
    </row>
    <row r="272" spans="2:21" x14ac:dyDescent="0.3">
      <c r="B272" s="2">
        <v>269</v>
      </c>
      <c r="C272" s="1"/>
      <c r="D272" s="2"/>
      <c r="E272" s="3"/>
      <c r="F272" s="13"/>
      <c r="G272" s="4"/>
      <c r="H272" s="14"/>
      <c r="I272" s="2"/>
      <c r="J272" s="5"/>
      <c r="K272" s="5"/>
      <c r="L272" s="6">
        <f t="shared" si="21"/>
        <v>0</v>
      </c>
      <c r="M272" s="15">
        <f>SUMIFS('Card Costs + Results'!$F$5:$F$250,'Card Costs + Results'!$B$5:$B$250,$D272,'Card Costs + Results'!$C$5:$C$250,$E272)*I272</f>
        <v>0</v>
      </c>
      <c r="N272" s="150">
        <v>0</v>
      </c>
      <c r="O272" s="150">
        <v>0</v>
      </c>
      <c r="P272" s="150">
        <v>0</v>
      </c>
      <c r="Q272" s="151">
        <f t="shared" si="23"/>
        <v>0</v>
      </c>
      <c r="R272" s="153">
        <f t="shared" si="24"/>
        <v>0</v>
      </c>
      <c r="S272" s="6"/>
      <c r="T272" s="7">
        <f t="shared" si="22"/>
        <v>0</v>
      </c>
      <c r="U272" s="6">
        <f t="shared" si="25"/>
        <v>0</v>
      </c>
    </row>
    <row r="273" spans="2:21" x14ac:dyDescent="0.3">
      <c r="B273" s="2">
        <v>270</v>
      </c>
      <c r="C273" s="1"/>
      <c r="D273" s="2"/>
      <c r="E273" s="3"/>
      <c r="F273" s="13"/>
      <c r="G273" s="4"/>
      <c r="H273" s="14"/>
      <c r="I273" s="2"/>
      <c r="J273" s="5"/>
      <c r="K273" s="5"/>
      <c r="L273" s="6">
        <f t="shared" si="21"/>
        <v>0</v>
      </c>
      <c r="M273" s="15">
        <f>SUMIFS('Card Costs + Results'!$F$5:$F$250,'Card Costs + Results'!$B$5:$B$250,$D273,'Card Costs + Results'!$C$5:$C$250,$E273)*I273</f>
        <v>0</v>
      </c>
      <c r="N273" s="150">
        <v>0</v>
      </c>
      <c r="O273" s="150">
        <v>0</v>
      </c>
      <c r="P273" s="150">
        <v>0</v>
      </c>
      <c r="Q273" s="151">
        <f t="shared" si="23"/>
        <v>0</v>
      </c>
      <c r="R273" s="153">
        <f t="shared" si="24"/>
        <v>0</v>
      </c>
      <c r="S273" s="6"/>
      <c r="T273" s="7">
        <f t="shared" si="22"/>
        <v>0</v>
      </c>
      <c r="U273" s="6">
        <f t="shared" si="25"/>
        <v>0</v>
      </c>
    </row>
    <row r="274" spans="2:21" x14ac:dyDescent="0.3">
      <c r="B274" s="2">
        <v>271</v>
      </c>
      <c r="C274" s="1"/>
      <c r="D274" s="2"/>
      <c r="E274" s="3"/>
      <c r="F274" s="13"/>
      <c r="G274" s="4"/>
      <c r="H274" s="14"/>
      <c r="I274" s="2"/>
      <c r="J274" s="5"/>
      <c r="K274" s="5"/>
      <c r="L274" s="6">
        <f t="shared" si="21"/>
        <v>0</v>
      </c>
      <c r="M274" s="15">
        <f>SUMIFS('Card Costs + Results'!$F$5:$F$250,'Card Costs + Results'!$B$5:$B$250,$D274,'Card Costs + Results'!$C$5:$C$250,$E274)*I274</f>
        <v>0</v>
      </c>
      <c r="N274" s="150">
        <v>0</v>
      </c>
      <c r="O274" s="150">
        <v>0</v>
      </c>
      <c r="P274" s="150">
        <v>0</v>
      </c>
      <c r="Q274" s="151">
        <f t="shared" si="23"/>
        <v>0</v>
      </c>
      <c r="R274" s="153">
        <f t="shared" si="24"/>
        <v>0</v>
      </c>
      <c r="S274" s="6"/>
      <c r="T274" s="7">
        <f t="shared" si="22"/>
        <v>0</v>
      </c>
      <c r="U274" s="6">
        <f t="shared" si="25"/>
        <v>0</v>
      </c>
    </row>
    <row r="275" spans="2:21" x14ac:dyDescent="0.3">
      <c r="B275" s="2">
        <v>272</v>
      </c>
      <c r="C275" s="1"/>
      <c r="D275" s="2"/>
      <c r="E275" s="3"/>
      <c r="F275" s="13"/>
      <c r="G275" s="4"/>
      <c r="H275" s="14"/>
      <c r="I275" s="2"/>
      <c r="J275" s="5"/>
      <c r="K275" s="5"/>
      <c r="L275" s="6">
        <f t="shared" si="21"/>
        <v>0</v>
      </c>
      <c r="M275" s="15">
        <f>SUMIFS('Card Costs + Results'!$F$5:$F$250,'Card Costs + Results'!$B$5:$B$250,$D275,'Card Costs + Results'!$C$5:$C$250,$E275)*I275</f>
        <v>0</v>
      </c>
      <c r="N275" s="150">
        <v>0</v>
      </c>
      <c r="O275" s="150">
        <v>0</v>
      </c>
      <c r="P275" s="150">
        <v>0</v>
      </c>
      <c r="Q275" s="151">
        <f t="shared" si="23"/>
        <v>0</v>
      </c>
      <c r="R275" s="153">
        <f t="shared" si="24"/>
        <v>0</v>
      </c>
      <c r="S275" s="6"/>
      <c r="T275" s="7">
        <f t="shared" si="22"/>
        <v>0</v>
      </c>
      <c r="U275" s="6">
        <f t="shared" si="25"/>
        <v>0</v>
      </c>
    </row>
    <row r="276" spans="2:21" x14ac:dyDescent="0.3">
      <c r="B276" s="2">
        <v>273</v>
      </c>
      <c r="C276" s="1"/>
      <c r="D276" s="2"/>
      <c r="E276" s="3"/>
      <c r="F276" s="13"/>
      <c r="G276" s="4"/>
      <c r="H276" s="14"/>
      <c r="I276" s="2"/>
      <c r="J276" s="5"/>
      <c r="K276" s="5"/>
      <c r="L276" s="6">
        <f t="shared" si="21"/>
        <v>0</v>
      </c>
      <c r="M276" s="15">
        <f>SUMIFS('Card Costs + Results'!$F$5:$F$250,'Card Costs + Results'!$B$5:$B$250,$D276,'Card Costs + Results'!$C$5:$C$250,$E276)*I276</f>
        <v>0</v>
      </c>
      <c r="N276" s="150">
        <v>0</v>
      </c>
      <c r="O276" s="150">
        <v>0</v>
      </c>
      <c r="P276" s="150">
        <v>0</v>
      </c>
      <c r="Q276" s="151">
        <f t="shared" si="23"/>
        <v>0</v>
      </c>
      <c r="R276" s="153">
        <f t="shared" si="24"/>
        <v>0</v>
      </c>
      <c r="S276" s="6"/>
      <c r="T276" s="7">
        <f t="shared" si="22"/>
        <v>0</v>
      </c>
      <c r="U276" s="6">
        <f t="shared" si="25"/>
        <v>0</v>
      </c>
    </row>
    <row r="277" spans="2:21" x14ac:dyDescent="0.3">
      <c r="B277" s="2">
        <v>274</v>
      </c>
      <c r="C277" s="1"/>
      <c r="D277" s="2"/>
      <c r="E277" s="3"/>
      <c r="F277" s="13"/>
      <c r="G277" s="4"/>
      <c r="H277" s="14"/>
      <c r="I277" s="2"/>
      <c r="J277" s="5"/>
      <c r="K277" s="5"/>
      <c r="L277" s="6">
        <f t="shared" si="21"/>
        <v>0</v>
      </c>
      <c r="M277" s="15">
        <f>SUMIFS('Card Costs + Results'!$F$5:$F$250,'Card Costs + Results'!$B$5:$B$250,$D277,'Card Costs + Results'!$C$5:$C$250,$E277)*I277</f>
        <v>0</v>
      </c>
      <c r="N277" s="150">
        <v>0</v>
      </c>
      <c r="O277" s="150">
        <v>0</v>
      </c>
      <c r="P277" s="150">
        <v>0</v>
      </c>
      <c r="Q277" s="151">
        <f t="shared" si="23"/>
        <v>0</v>
      </c>
      <c r="R277" s="153">
        <f t="shared" si="24"/>
        <v>0</v>
      </c>
      <c r="S277" s="6"/>
      <c r="T277" s="7">
        <f t="shared" si="22"/>
        <v>0</v>
      </c>
      <c r="U277" s="6">
        <f t="shared" si="25"/>
        <v>0</v>
      </c>
    </row>
    <row r="278" spans="2:21" x14ac:dyDescent="0.3">
      <c r="B278" s="2">
        <v>275</v>
      </c>
      <c r="C278" s="1"/>
      <c r="D278" s="2"/>
      <c r="E278" s="3"/>
      <c r="F278" s="13"/>
      <c r="G278" s="4"/>
      <c r="H278" s="14"/>
      <c r="I278" s="2"/>
      <c r="J278" s="5"/>
      <c r="K278" s="5"/>
      <c r="L278" s="6">
        <f t="shared" si="21"/>
        <v>0</v>
      </c>
      <c r="M278" s="15">
        <f>SUMIFS('Card Costs + Results'!$F$5:$F$250,'Card Costs + Results'!$B$5:$B$250,$D278,'Card Costs + Results'!$C$5:$C$250,$E278)*I278</f>
        <v>0</v>
      </c>
      <c r="N278" s="150">
        <v>0</v>
      </c>
      <c r="O278" s="150">
        <v>0</v>
      </c>
      <c r="P278" s="150">
        <v>0</v>
      </c>
      <c r="Q278" s="151">
        <f t="shared" si="23"/>
        <v>0</v>
      </c>
      <c r="R278" s="153">
        <f t="shared" si="24"/>
        <v>0</v>
      </c>
      <c r="S278" s="6"/>
      <c r="T278" s="7">
        <f t="shared" si="22"/>
        <v>0</v>
      </c>
      <c r="U278" s="6">
        <f t="shared" si="25"/>
        <v>0</v>
      </c>
    </row>
    <row r="279" spans="2:21" x14ac:dyDescent="0.3">
      <c r="B279" s="2">
        <v>276</v>
      </c>
      <c r="C279" s="1"/>
      <c r="D279" s="2"/>
      <c r="E279" s="3"/>
      <c r="F279" s="13"/>
      <c r="G279" s="4"/>
      <c r="H279" s="14"/>
      <c r="I279" s="2"/>
      <c r="J279" s="5"/>
      <c r="K279" s="5"/>
      <c r="L279" s="6">
        <f t="shared" si="21"/>
        <v>0</v>
      </c>
      <c r="M279" s="15">
        <f>SUMIFS('Card Costs + Results'!$F$5:$F$250,'Card Costs + Results'!$B$5:$B$250,$D279,'Card Costs + Results'!$C$5:$C$250,$E279)*I279</f>
        <v>0</v>
      </c>
      <c r="N279" s="150">
        <v>0</v>
      </c>
      <c r="O279" s="150">
        <v>0</v>
      </c>
      <c r="P279" s="150">
        <v>0</v>
      </c>
      <c r="Q279" s="151">
        <f t="shared" si="23"/>
        <v>0</v>
      </c>
      <c r="R279" s="153">
        <f t="shared" si="24"/>
        <v>0</v>
      </c>
      <c r="S279" s="6"/>
      <c r="T279" s="7">
        <f t="shared" si="22"/>
        <v>0</v>
      </c>
      <c r="U279" s="6">
        <f t="shared" si="25"/>
        <v>0</v>
      </c>
    </row>
    <row r="280" spans="2:21" x14ac:dyDescent="0.3">
      <c r="B280" s="2">
        <v>277</v>
      </c>
      <c r="C280" s="1"/>
      <c r="D280" s="2"/>
      <c r="E280" s="3"/>
      <c r="F280" s="13"/>
      <c r="G280" s="4"/>
      <c r="H280" s="14"/>
      <c r="I280" s="2"/>
      <c r="J280" s="5"/>
      <c r="K280" s="5"/>
      <c r="L280" s="6">
        <f t="shared" si="21"/>
        <v>0</v>
      </c>
      <c r="M280" s="15">
        <f>SUMIFS('Card Costs + Results'!$F$5:$F$250,'Card Costs + Results'!$B$5:$B$250,$D280,'Card Costs + Results'!$C$5:$C$250,$E280)*I280</f>
        <v>0</v>
      </c>
      <c r="N280" s="150">
        <v>0</v>
      </c>
      <c r="O280" s="150">
        <v>0</v>
      </c>
      <c r="P280" s="150">
        <v>0</v>
      </c>
      <c r="Q280" s="151">
        <f t="shared" si="23"/>
        <v>0</v>
      </c>
      <c r="R280" s="153">
        <f t="shared" si="24"/>
        <v>0</v>
      </c>
      <c r="S280" s="6"/>
      <c r="T280" s="7">
        <f t="shared" si="22"/>
        <v>0</v>
      </c>
      <c r="U280" s="6">
        <f t="shared" si="25"/>
        <v>0</v>
      </c>
    </row>
    <row r="281" spans="2:21" x14ac:dyDescent="0.3">
      <c r="B281" s="2">
        <v>278</v>
      </c>
      <c r="C281" s="1"/>
      <c r="D281" s="2"/>
      <c r="E281" s="3"/>
      <c r="F281" s="13"/>
      <c r="G281" s="4"/>
      <c r="H281" s="14"/>
      <c r="I281" s="2"/>
      <c r="J281" s="5"/>
      <c r="K281" s="5"/>
      <c r="L281" s="6">
        <f t="shared" si="21"/>
        <v>0</v>
      </c>
      <c r="M281" s="15">
        <f>SUMIFS('Card Costs + Results'!$F$5:$F$250,'Card Costs + Results'!$B$5:$B$250,$D281,'Card Costs + Results'!$C$5:$C$250,$E281)*I281</f>
        <v>0</v>
      </c>
      <c r="N281" s="150">
        <v>0</v>
      </c>
      <c r="O281" s="150">
        <v>0</v>
      </c>
      <c r="P281" s="150">
        <v>0</v>
      </c>
      <c r="Q281" s="151">
        <f t="shared" si="23"/>
        <v>0</v>
      </c>
      <c r="R281" s="153">
        <f t="shared" si="24"/>
        <v>0</v>
      </c>
      <c r="S281" s="6"/>
      <c r="T281" s="7">
        <f t="shared" si="22"/>
        <v>0</v>
      </c>
      <c r="U281" s="6">
        <f t="shared" si="25"/>
        <v>0</v>
      </c>
    </row>
    <row r="282" spans="2:21" x14ac:dyDescent="0.3">
      <c r="B282" s="2">
        <v>279</v>
      </c>
      <c r="C282" s="1"/>
      <c r="D282" s="2"/>
      <c r="E282" s="3"/>
      <c r="F282" s="13"/>
      <c r="G282" s="4"/>
      <c r="H282" s="14"/>
      <c r="I282" s="2"/>
      <c r="J282" s="5"/>
      <c r="K282" s="5"/>
      <c r="L282" s="6">
        <f t="shared" si="21"/>
        <v>0</v>
      </c>
      <c r="M282" s="15">
        <f>SUMIFS('Card Costs + Results'!$F$5:$F$250,'Card Costs + Results'!$B$5:$B$250,$D282,'Card Costs + Results'!$C$5:$C$250,$E282)*I282</f>
        <v>0</v>
      </c>
      <c r="N282" s="150">
        <v>0</v>
      </c>
      <c r="O282" s="150">
        <v>0</v>
      </c>
      <c r="P282" s="150">
        <v>0</v>
      </c>
      <c r="Q282" s="151">
        <f t="shared" si="23"/>
        <v>0</v>
      </c>
      <c r="R282" s="153">
        <f t="shared" si="24"/>
        <v>0</v>
      </c>
      <c r="S282" s="6"/>
      <c r="T282" s="7">
        <f t="shared" si="22"/>
        <v>0</v>
      </c>
      <c r="U282" s="6">
        <f t="shared" si="25"/>
        <v>0</v>
      </c>
    </row>
    <row r="283" spans="2:21" x14ac:dyDescent="0.3">
      <c r="B283" s="2">
        <v>280</v>
      </c>
      <c r="C283" s="1"/>
      <c r="D283" s="2"/>
      <c r="E283" s="3"/>
      <c r="F283" s="13"/>
      <c r="G283" s="4"/>
      <c r="H283" s="14"/>
      <c r="I283" s="2"/>
      <c r="J283" s="5"/>
      <c r="K283" s="5"/>
      <c r="L283" s="6">
        <f t="shared" si="21"/>
        <v>0</v>
      </c>
      <c r="M283" s="15">
        <f>SUMIFS('Card Costs + Results'!$F$5:$F$250,'Card Costs + Results'!$B$5:$B$250,$D283,'Card Costs + Results'!$C$5:$C$250,$E283)*I283</f>
        <v>0</v>
      </c>
      <c r="N283" s="150">
        <v>0</v>
      </c>
      <c r="O283" s="150">
        <v>0</v>
      </c>
      <c r="P283" s="150">
        <v>0</v>
      </c>
      <c r="Q283" s="151">
        <f t="shared" si="23"/>
        <v>0</v>
      </c>
      <c r="R283" s="153">
        <f t="shared" si="24"/>
        <v>0</v>
      </c>
      <c r="S283" s="6"/>
      <c r="T283" s="7">
        <f t="shared" si="22"/>
        <v>0</v>
      </c>
      <c r="U283" s="6">
        <f t="shared" si="25"/>
        <v>0</v>
      </c>
    </row>
    <row r="284" spans="2:21" x14ac:dyDescent="0.3">
      <c r="B284" s="2">
        <v>281</v>
      </c>
      <c r="C284" s="1"/>
      <c r="D284" s="2"/>
      <c r="E284" s="3"/>
      <c r="F284" s="13"/>
      <c r="G284" s="4"/>
      <c r="H284" s="14"/>
      <c r="I284" s="2"/>
      <c r="J284" s="5"/>
      <c r="K284" s="5"/>
      <c r="L284" s="6">
        <f t="shared" si="21"/>
        <v>0</v>
      </c>
      <c r="M284" s="15">
        <f>SUMIFS('Card Costs + Results'!$F$5:$F$250,'Card Costs + Results'!$B$5:$B$250,$D284,'Card Costs + Results'!$C$5:$C$250,$E284)*I284</f>
        <v>0</v>
      </c>
      <c r="N284" s="150">
        <v>0</v>
      </c>
      <c r="O284" s="150">
        <v>0</v>
      </c>
      <c r="P284" s="150">
        <v>0</v>
      </c>
      <c r="Q284" s="151">
        <f t="shared" si="23"/>
        <v>0</v>
      </c>
      <c r="R284" s="153">
        <f t="shared" si="24"/>
        <v>0</v>
      </c>
      <c r="S284" s="6"/>
      <c r="T284" s="7">
        <f t="shared" si="22"/>
        <v>0</v>
      </c>
      <c r="U284" s="6">
        <f t="shared" si="25"/>
        <v>0</v>
      </c>
    </row>
    <row r="285" spans="2:21" x14ac:dyDescent="0.3">
      <c r="B285" s="2">
        <v>282</v>
      </c>
      <c r="C285" s="1"/>
      <c r="D285" s="2"/>
      <c r="E285" s="3"/>
      <c r="F285" s="13"/>
      <c r="G285" s="4"/>
      <c r="H285" s="14"/>
      <c r="I285" s="2"/>
      <c r="J285" s="5"/>
      <c r="K285" s="5"/>
      <c r="L285" s="6">
        <f t="shared" si="21"/>
        <v>0</v>
      </c>
      <c r="M285" s="15">
        <f>SUMIFS('Card Costs + Results'!$F$5:$F$250,'Card Costs + Results'!$B$5:$B$250,$D285,'Card Costs + Results'!$C$5:$C$250,$E285)*I285</f>
        <v>0</v>
      </c>
      <c r="N285" s="150">
        <v>0</v>
      </c>
      <c r="O285" s="150">
        <v>0</v>
      </c>
      <c r="P285" s="150">
        <v>0</v>
      </c>
      <c r="Q285" s="151">
        <f t="shared" si="23"/>
        <v>0</v>
      </c>
      <c r="R285" s="153">
        <f t="shared" si="24"/>
        <v>0</v>
      </c>
      <c r="S285" s="6"/>
      <c r="T285" s="7">
        <f t="shared" si="22"/>
        <v>0</v>
      </c>
      <c r="U285" s="6">
        <f t="shared" si="25"/>
        <v>0</v>
      </c>
    </row>
    <row r="286" spans="2:21" x14ac:dyDescent="0.3">
      <c r="B286" s="2">
        <v>283</v>
      </c>
      <c r="C286" s="1"/>
      <c r="D286" s="2"/>
      <c r="E286" s="3"/>
      <c r="F286" s="13"/>
      <c r="G286" s="4"/>
      <c r="H286" s="14"/>
      <c r="I286" s="2"/>
      <c r="J286" s="5"/>
      <c r="K286" s="5"/>
      <c r="L286" s="6">
        <f t="shared" si="21"/>
        <v>0</v>
      </c>
      <c r="M286" s="15">
        <f>SUMIFS('Card Costs + Results'!$F$5:$F$250,'Card Costs + Results'!$B$5:$B$250,$D286,'Card Costs + Results'!$C$5:$C$250,$E286)*I286</f>
        <v>0</v>
      </c>
      <c r="N286" s="150">
        <v>0</v>
      </c>
      <c r="O286" s="150">
        <v>0</v>
      </c>
      <c r="P286" s="150">
        <v>0</v>
      </c>
      <c r="Q286" s="151">
        <f t="shared" si="23"/>
        <v>0</v>
      </c>
      <c r="R286" s="153">
        <f t="shared" si="24"/>
        <v>0</v>
      </c>
      <c r="S286" s="6"/>
      <c r="T286" s="7">
        <f t="shared" si="22"/>
        <v>0</v>
      </c>
      <c r="U286" s="6">
        <f t="shared" si="25"/>
        <v>0</v>
      </c>
    </row>
    <row r="287" spans="2:21" x14ac:dyDescent="0.3">
      <c r="B287" s="2">
        <v>284</v>
      </c>
      <c r="C287" s="1"/>
      <c r="D287" s="2"/>
      <c r="E287" s="3"/>
      <c r="F287" s="13"/>
      <c r="G287" s="4"/>
      <c r="H287" s="14"/>
      <c r="I287" s="2"/>
      <c r="J287" s="5"/>
      <c r="K287" s="5"/>
      <c r="L287" s="6">
        <f t="shared" si="21"/>
        <v>0</v>
      </c>
      <c r="M287" s="15">
        <f>SUMIFS('Card Costs + Results'!$F$5:$F$250,'Card Costs + Results'!$B$5:$B$250,$D287,'Card Costs + Results'!$C$5:$C$250,$E287)*I287</f>
        <v>0</v>
      </c>
      <c r="N287" s="150">
        <v>0</v>
      </c>
      <c r="O287" s="150">
        <v>0</v>
      </c>
      <c r="P287" s="150">
        <v>0</v>
      </c>
      <c r="Q287" s="151">
        <f t="shared" si="23"/>
        <v>0</v>
      </c>
      <c r="R287" s="153">
        <f t="shared" si="24"/>
        <v>0</v>
      </c>
      <c r="S287" s="6"/>
      <c r="T287" s="7">
        <f t="shared" si="22"/>
        <v>0</v>
      </c>
      <c r="U287" s="6">
        <f t="shared" si="25"/>
        <v>0</v>
      </c>
    </row>
    <row r="288" spans="2:21" x14ac:dyDescent="0.3">
      <c r="B288" s="2">
        <v>285</v>
      </c>
      <c r="C288" s="1"/>
      <c r="D288" s="2"/>
      <c r="E288" s="3"/>
      <c r="F288" s="13"/>
      <c r="G288" s="4"/>
      <c r="H288" s="14"/>
      <c r="I288" s="2"/>
      <c r="J288" s="5"/>
      <c r="K288" s="5"/>
      <c r="L288" s="6">
        <f t="shared" si="21"/>
        <v>0</v>
      </c>
      <c r="M288" s="15">
        <f>SUMIFS('Card Costs + Results'!$F$5:$F$250,'Card Costs + Results'!$B$5:$B$250,$D288,'Card Costs + Results'!$C$5:$C$250,$E288)*I288</f>
        <v>0</v>
      </c>
      <c r="N288" s="150">
        <v>0</v>
      </c>
      <c r="O288" s="150">
        <v>0</v>
      </c>
      <c r="P288" s="150">
        <v>0</v>
      </c>
      <c r="Q288" s="151">
        <f t="shared" si="23"/>
        <v>0</v>
      </c>
      <c r="R288" s="153">
        <f t="shared" si="24"/>
        <v>0</v>
      </c>
      <c r="S288" s="6"/>
      <c r="T288" s="7">
        <f t="shared" si="22"/>
        <v>0</v>
      </c>
      <c r="U288" s="6">
        <f t="shared" si="25"/>
        <v>0</v>
      </c>
    </row>
    <row r="289" spans="2:21" x14ac:dyDescent="0.3">
      <c r="B289" s="2">
        <v>286</v>
      </c>
      <c r="C289" s="1"/>
      <c r="D289" s="2"/>
      <c r="E289" s="3"/>
      <c r="F289" s="13"/>
      <c r="G289" s="4"/>
      <c r="H289" s="14"/>
      <c r="I289" s="2"/>
      <c r="J289" s="5"/>
      <c r="K289" s="5"/>
      <c r="L289" s="6">
        <f t="shared" si="21"/>
        <v>0</v>
      </c>
      <c r="M289" s="15">
        <f>SUMIFS('Card Costs + Results'!$F$5:$F$250,'Card Costs + Results'!$B$5:$B$250,$D289,'Card Costs + Results'!$C$5:$C$250,$E289)*I289</f>
        <v>0</v>
      </c>
      <c r="N289" s="150">
        <v>0</v>
      </c>
      <c r="O289" s="150">
        <v>0</v>
      </c>
      <c r="P289" s="150">
        <v>0</v>
      </c>
      <c r="Q289" s="151">
        <f t="shared" si="23"/>
        <v>0</v>
      </c>
      <c r="R289" s="153">
        <f t="shared" si="24"/>
        <v>0</v>
      </c>
      <c r="S289" s="6"/>
      <c r="T289" s="7">
        <f t="shared" si="22"/>
        <v>0</v>
      </c>
      <c r="U289" s="6">
        <f t="shared" si="25"/>
        <v>0</v>
      </c>
    </row>
    <row r="290" spans="2:21" x14ac:dyDescent="0.3">
      <c r="B290" s="2">
        <v>287</v>
      </c>
      <c r="C290" s="1"/>
      <c r="D290" s="2"/>
      <c r="E290" s="3"/>
      <c r="F290" s="13"/>
      <c r="G290" s="4"/>
      <c r="H290" s="14"/>
      <c r="I290" s="2"/>
      <c r="J290" s="5"/>
      <c r="K290" s="5"/>
      <c r="L290" s="6">
        <f t="shared" si="21"/>
        <v>0</v>
      </c>
      <c r="M290" s="15">
        <f>SUMIFS('Card Costs + Results'!$F$5:$F$250,'Card Costs + Results'!$B$5:$B$250,$D290,'Card Costs + Results'!$C$5:$C$250,$E290)*I290</f>
        <v>0</v>
      </c>
      <c r="N290" s="150">
        <v>0</v>
      </c>
      <c r="O290" s="150">
        <v>0</v>
      </c>
      <c r="P290" s="150">
        <v>0</v>
      </c>
      <c r="Q290" s="151">
        <f t="shared" si="23"/>
        <v>0</v>
      </c>
      <c r="R290" s="153">
        <f t="shared" si="24"/>
        <v>0</v>
      </c>
      <c r="S290" s="6"/>
      <c r="T290" s="7">
        <f t="shared" si="22"/>
        <v>0</v>
      </c>
      <c r="U290" s="6">
        <f t="shared" si="25"/>
        <v>0</v>
      </c>
    </row>
    <row r="291" spans="2:21" x14ac:dyDescent="0.3">
      <c r="B291" s="2">
        <v>288</v>
      </c>
      <c r="C291" s="1"/>
      <c r="D291" s="2"/>
      <c r="E291" s="3"/>
      <c r="F291" s="13"/>
      <c r="G291" s="4"/>
      <c r="H291" s="14"/>
      <c r="I291" s="2"/>
      <c r="J291" s="5"/>
      <c r="K291" s="5"/>
      <c r="L291" s="6">
        <f t="shared" si="21"/>
        <v>0</v>
      </c>
      <c r="M291" s="15">
        <f>SUMIFS('Card Costs + Results'!$F$5:$F$250,'Card Costs + Results'!$B$5:$B$250,$D291,'Card Costs + Results'!$C$5:$C$250,$E291)*I291</f>
        <v>0</v>
      </c>
      <c r="N291" s="150">
        <v>0</v>
      </c>
      <c r="O291" s="150">
        <v>0</v>
      </c>
      <c r="P291" s="150">
        <v>0</v>
      </c>
      <c r="Q291" s="151">
        <f t="shared" si="23"/>
        <v>0</v>
      </c>
      <c r="R291" s="153">
        <f t="shared" si="24"/>
        <v>0</v>
      </c>
      <c r="S291" s="6"/>
      <c r="T291" s="7">
        <f t="shared" si="22"/>
        <v>0</v>
      </c>
      <c r="U291" s="6">
        <f t="shared" si="25"/>
        <v>0</v>
      </c>
    </row>
    <row r="292" spans="2:21" x14ac:dyDescent="0.3">
      <c r="B292" s="2">
        <v>289</v>
      </c>
      <c r="C292" s="1"/>
      <c r="D292" s="2"/>
      <c r="E292" s="3"/>
      <c r="F292" s="13"/>
      <c r="G292" s="4"/>
      <c r="H292" s="14"/>
      <c r="I292" s="2"/>
      <c r="J292" s="5"/>
      <c r="K292" s="5"/>
      <c r="L292" s="6">
        <f t="shared" si="21"/>
        <v>0</v>
      </c>
      <c r="M292" s="15">
        <f>SUMIFS('Card Costs + Results'!$F$5:$F$250,'Card Costs + Results'!$B$5:$B$250,$D292,'Card Costs + Results'!$C$5:$C$250,$E292)*I292</f>
        <v>0</v>
      </c>
      <c r="N292" s="150">
        <v>0</v>
      </c>
      <c r="O292" s="150">
        <v>0</v>
      </c>
      <c r="P292" s="150">
        <v>0</v>
      </c>
      <c r="Q292" s="151">
        <f t="shared" si="23"/>
        <v>0</v>
      </c>
      <c r="R292" s="153">
        <f t="shared" si="24"/>
        <v>0</v>
      </c>
      <c r="S292" s="6"/>
      <c r="T292" s="7">
        <f t="shared" si="22"/>
        <v>0</v>
      </c>
      <c r="U292" s="6">
        <f t="shared" si="25"/>
        <v>0</v>
      </c>
    </row>
    <row r="293" spans="2:21" x14ac:dyDescent="0.3">
      <c r="B293" s="2">
        <v>290</v>
      </c>
      <c r="C293" s="1"/>
      <c r="D293" s="2"/>
      <c r="E293" s="3"/>
      <c r="F293" s="13"/>
      <c r="G293" s="4"/>
      <c r="H293" s="14"/>
      <c r="I293" s="2"/>
      <c r="J293" s="5"/>
      <c r="K293" s="5"/>
      <c r="L293" s="6">
        <f t="shared" si="21"/>
        <v>0</v>
      </c>
      <c r="M293" s="15">
        <f>SUMIFS('Card Costs + Results'!$F$5:$F$250,'Card Costs + Results'!$B$5:$B$250,$D293,'Card Costs + Results'!$C$5:$C$250,$E293)*I293</f>
        <v>0</v>
      </c>
      <c r="N293" s="150">
        <v>0</v>
      </c>
      <c r="O293" s="150">
        <v>0</v>
      </c>
      <c r="P293" s="150">
        <v>0</v>
      </c>
      <c r="Q293" s="151">
        <f t="shared" si="23"/>
        <v>0</v>
      </c>
      <c r="R293" s="153">
        <f t="shared" si="24"/>
        <v>0</v>
      </c>
      <c r="S293" s="6"/>
      <c r="T293" s="7">
        <f t="shared" si="22"/>
        <v>0</v>
      </c>
      <c r="U293" s="6">
        <f t="shared" si="25"/>
        <v>0</v>
      </c>
    </row>
    <row r="294" spans="2:21" x14ac:dyDescent="0.3">
      <c r="B294" s="2">
        <v>291</v>
      </c>
      <c r="C294" s="1"/>
      <c r="D294" s="2"/>
      <c r="E294" s="3"/>
      <c r="F294" s="13"/>
      <c r="G294" s="4"/>
      <c r="H294" s="14"/>
      <c r="I294" s="2"/>
      <c r="J294" s="5"/>
      <c r="K294" s="5"/>
      <c r="L294" s="6">
        <f t="shared" si="21"/>
        <v>0</v>
      </c>
      <c r="M294" s="15">
        <f>SUMIFS('Card Costs + Results'!$F$5:$F$250,'Card Costs + Results'!$B$5:$B$250,$D294,'Card Costs + Results'!$C$5:$C$250,$E294)*I294</f>
        <v>0</v>
      </c>
      <c r="N294" s="150">
        <v>0</v>
      </c>
      <c r="O294" s="150">
        <v>0</v>
      </c>
      <c r="P294" s="150">
        <v>0</v>
      </c>
      <c r="Q294" s="151">
        <f t="shared" si="23"/>
        <v>0</v>
      </c>
      <c r="R294" s="153">
        <f t="shared" si="24"/>
        <v>0</v>
      </c>
      <c r="S294" s="6"/>
      <c r="T294" s="7">
        <f t="shared" si="22"/>
        <v>0</v>
      </c>
      <c r="U294" s="6">
        <f t="shared" si="25"/>
        <v>0</v>
      </c>
    </row>
    <row r="295" spans="2:21" x14ac:dyDescent="0.3">
      <c r="B295" s="2">
        <v>292</v>
      </c>
      <c r="C295" s="1"/>
      <c r="D295" s="2"/>
      <c r="E295" s="3"/>
      <c r="F295" s="13"/>
      <c r="G295" s="4"/>
      <c r="H295" s="14"/>
      <c r="I295" s="2"/>
      <c r="J295" s="5"/>
      <c r="K295" s="5"/>
      <c r="L295" s="6">
        <f t="shared" si="21"/>
        <v>0</v>
      </c>
      <c r="M295" s="15">
        <f>SUMIFS('Card Costs + Results'!$F$5:$F$250,'Card Costs + Results'!$B$5:$B$250,$D295,'Card Costs + Results'!$C$5:$C$250,$E295)*I295</f>
        <v>0</v>
      </c>
      <c r="N295" s="150">
        <v>0</v>
      </c>
      <c r="O295" s="150">
        <v>0</v>
      </c>
      <c r="P295" s="150">
        <v>0</v>
      </c>
      <c r="Q295" s="151">
        <f t="shared" si="23"/>
        <v>0</v>
      </c>
      <c r="R295" s="153">
        <f t="shared" si="24"/>
        <v>0</v>
      </c>
      <c r="S295" s="6"/>
      <c r="T295" s="7">
        <f t="shared" si="22"/>
        <v>0</v>
      </c>
      <c r="U295" s="6">
        <f t="shared" si="25"/>
        <v>0</v>
      </c>
    </row>
    <row r="296" spans="2:21" x14ac:dyDescent="0.3">
      <c r="B296" s="2">
        <v>293</v>
      </c>
      <c r="C296" s="1"/>
      <c r="D296" s="2"/>
      <c r="E296" s="3"/>
      <c r="F296" s="13"/>
      <c r="G296" s="4"/>
      <c r="H296" s="14"/>
      <c r="I296" s="2"/>
      <c r="J296" s="5"/>
      <c r="K296" s="5"/>
      <c r="L296" s="6">
        <f t="shared" si="21"/>
        <v>0</v>
      </c>
      <c r="M296" s="15">
        <f>SUMIFS('Card Costs + Results'!$F$5:$F$250,'Card Costs + Results'!$B$5:$B$250,$D296,'Card Costs + Results'!$C$5:$C$250,$E296)*I296</f>
        <v>0</v>
      </c>
      <c r="N296" s="150">
        <v>0</v>
      </c>
      <c r="O296" s="150">
        <v>0</v>
      </c>
      <c r="P296" s="150">
        <v>0</v>
      </c>
      <c r="Q296" s="151">
        <f t="shared" si="23"/>
        <v>0</v>
      </c>
      <c r="R296" s="153">
        <f t="shared" si="24"/>
        <v>0</v>
      </c>
      <c r="S296" s="6"/>
      <c r="T296" s="7">
        <f t="shared" si="22"/>
        <v>0</v>
      </c>
      <c r="U296" s="6">
        <f t="shared" si="25"/>
        <v>0</v>
      </c>
    </row>
    <row r="297" spans="2:21" x14ac:dyDescent="0.3">
      <c r="B297" s="2">
        <v>294</v>
      </c>
      <c r="C297" s="1"/>
      <c r="D297" s="2"/>
      <c r="E297" s="3"/>
      <c r="F297" s="13"/>
      <c r="G297" s="4"/>
      <c r="H297" s="14"/>
      <c r="I297" s="2"/>
      <c r="J297" s="5"/>
      <c r="K297" s="5"/>
      <c r="L297" s="6">
        <f t="shared" si="21"/>
        <v>0</v>
      </c>
      <c r="M297" s="15">
        <f>SUMIFS('Card Costs + Results'!$F$5:$F$250,'Card Costs + Results'!$B$5:$B$250,$D297,'Card Costs + Results'!$C$5:$C$250,$E297)*I297</f>
        <v>0</v>
      </c>
      <c r="N297" s="150">
        <v>0</v>
      </c>
      <c r="O297" s="150">
        <v>0</v>
      </c>
      <c r="P297" s="150">
        <v>0</v>
      </c>
      <c r="Q297" s="151">
        <f t="shared" si="23"/>
        <v>0</v>
      </c>
      <c r="R297" s="153">
        <f t="shared" si="24"/>
        <v>0</v>
      </c>
      <c r="S297" s="6"/>
      <c r="T297" s="7">
        <f t="shared" si="22"/>
        <v>0</v>
      </c>
      <c r="U297" s="6">
        <f t="shared" si="25"/>
        <v>0</v>
      </c>
    </row>
    <row r="298" spans="2:21" x14ac:dyDescent="0.3">
      <c r="B298" s="2">
        <v>295</v>
      </c>
      <c r="C298" s="1"/>
      <c r="D298" s="2"/>
      <c r="E298" s="3"/>
      <c r="F298" s="13"/>
      <c r="G298" s="4"/>
      <c r="H298" s="14"/>
      <c r="I298" s="2"/>
      <c r="J298" s="5"/>
      <c r="K298" s="5"/>
      <c r="L298" s="6">
        <f t="shared" si="21"/>
        <v>0</v>
      </c>
      <c r="M298" s="15">
        <f>SUMIFS('Card Costs + Results'!$F$5:$F$250,'Card Costs + Results'!$B$5:$B$250,$D298,'Card Costs + Results'!$C$5:$C$250,$E298)*I298</f>
        <v>0</v>
      </c>
      <c r="N298" s="150">
        <v>0</v>
      </c>
      <c r="O298" s="150">
        <v>0</v>
      </c>
      <c r="P298" s="150">
        <v>0</v>
      </c>
      <c r="Q298" s="151">
        <f t="shared" si="23"/>
        <v>0</v>
      </c>
      <c r="R298" s="153">
        <f t="shared" si="24"/>
        <v>0</v>
      </c>
      <c r="S298" s="6"/>
      <c r="T298" s="7">
        <f t="shared" si="22"/>
        <v>0</v>
      </c>
      <c r="U298" s="6">
        <f t="shared" si="25"/>
        <v>0</v>
      </c>
    </row>
    <row r="299" spans="2:21" x14ac:dyDescent="0.3">
      <c r="B299" s="2">
        <v>296</v>
      </c>
      <c r="C299" s="1"/>
      <c r="D299" s="2"/>
      <c r="E299" s="3"/>
      <c r="F299" s="13"/>
      <c r="G299" s="4"/>
      <c r="H299" s="14"/>
      <c r="I299" s="2"/>
      <c r="J299" s="5"/>
      <c r="K299" s="5"/>
      <c r="L299" s="6">
        <f t="shared" si="21"/>
        <v>0</v>
      </c>
      <c r="M299" s="15">
        <f>SUMIFS('Card Costs + Results'!$F$5:$F$250,'Card Costs + Results'!$B$5:$B$250,$D299,'Card Costs + Results'!$C$5:$C$250,$E299)*I299</f>
        <v>0</v>
      </c>
      <c r="N299" s="150">
        <v>0</v>
      </c>
      <c r="O299" s="150">
        <v>0</v>
      </c>
      <c r="P299" s="150">
        <v>0</v>
      </c>
      <c r="Q299" s="151">
        <f t="shared" si="23"/>
        <v>0</v>
      </c>
      <c r="R299" s="153">
        <f t="shared" si="24"/>
        <v>0</v>
      </c>
      <c r="S299" s="6"/>
      <c r="T299" s="7">
        <f t="shared" si="22"/>
        <v>0</v>
      </c>
      <c r="U299" s="6">
        <f t="shared" si="25"/>
        <v>0</v>
      </c>
    </row>
    <row r="300" spans="2:21" x14ac:dyDescent="0.3">
      <c r="B300" s="2">
        <v>297</v>
      </c>
      <c r="C300" s="1"/>
      <c r="D300" s="2"/>
      <c r="E300" s="3"/>
      <c r="F300" s="13"/>
      <c r="G300" s="4"/>
      <c r="H300" s="14"/>
      <c r="I300" s="2"/>
      <c r="J300" s="5"/>
      <c r="K300" s="5"/>
      <c r="L300" s="6">
        <f t="shared" si="21"/>
        <v>0</v>
      </c>
      <c r="M300" s="15">
        <f>SUMIFS('Card Costs + Results'!$F$5:$F$250,'Card Costs + Results'!$B$5:$B$250,$D300,'Card Costs + Results'!$C$5:$C$250,$E300)*I300</f>
        <v>0</v>
      </c>
      <c r="N300" s="150">
        <v>0</v>
      </c>
      <c r="O300" s="150">
        <v>0</v>
      </c>
      <c r="P300" s="150">
        <v>0</v>
      </c>
      <c r="Q300" s="151">
        <f t="shared" si="23"/>
        <v>0</v>
      </c>
      <c r="R300" s="153">
        <f t="shared" si="24"/>
        <v>0</v>
      </c>
      <c r="S300" s="6"/>
      <c r="T300" s="7">
        <f t="shared" si="22"/>
        <v>0</v>
      </c>
      <c r="U300" s="6">
        <f t="shared" si="25"/>
        <v>0</v>
      </c>
    </row>
    <row r="301" spans="2:21" x14ac:dyDescent="0.3">
      <c r="B301" s="2">
        <v>298</v>
      </c>
      <c r="C301" s="1"/>
      <c r="D301" s="2"/>
      <c r="E301" s="3"/>
      <c r="F301" s="13"/>
      <c r="G301" s="4"/>
      <c r="H301" s="14"/>
      <c r="I301" s="2"/>
      <c r="J301" s="5"/>
      <c r="K301" s="5"/>
      <c r="L301" s="6">
        <f t="shared" si="21"/>
        <v>0</v>
      </c>
      <c r="M301" s="15">
        <f>SUMIFS('Card Costs + Results'!$F$5:$F$250,'Card Costs + Results'!$B$5:$B$250,$D301,'Card Costs + Results'!$C$5:$C$250,$E301)*I301</f>
        <v>0</v>
      </c>
      <c r="N301" s="150">
        <v>0</v>
      </c>
      <c r="O301" s="150">
        <v>0</v>
      </c>
      <c r="P301" s="150">
        <v>0</v>
      </c>
      <c r="Q301" s="151">
        <f t="shared" si="23"/>
        <v>0</v>
      </c>
      <c r="R301" s="153">
        <f t="shared" si="24"/>
        <v>0</v>
      </c>
      <c r="S301" s="6"/>
      <c r="T301" s="7">
        <f t="shared" si="22"/>
        <v>0</v>
      </c>
      <c r="U301" s="6">
        <f t="shared" si="25"/>
        <v>0</v>
      </c>
    </row>
    <row r="302" spans="2:21" x14ac:dyDescent="0.3">
      <c r="B302" s="2">
        <v>299</v>
      </c>
      <c r="C302" s="1"/>
      <c r="D302" s="2"/>
      <c r="E302" s="3"/>
      <c r="F302" s="13"/>
      <c r="G302" s="4"/>
      <c r="H302" s="14"/>
      <c r="I302" s="2"/>
      <c r="J302" s="5"/>
      <c r="K302" s="5"/>
      <c r="L302" s="6">
        <f t="shared" si="21"/>
        <v>0</v>
      </c>
      <c r="M302" s="15">
        <f>SUMIFS('Card Costs + Results'!$F$5:$F$250,'Card Costs + Results'!$B$5:$B$250,$D302,'Card Costs + Results'!$C$5:$C$250,$E302)*I302</f>
        <v>0</v>
      </c>
      <c r="N302" s="150">
        <v>0</v>
      </c>
      <c r="O302" s="150">
        <v>0</v>
      </c>
      <c r="P302" s="150">
        <v>0</v>
      </c>
      <c r="Q302" s="151">
        <f t="shared" si="23"/>
        <v>0</v>
      </c>
      <c r="R302" s="153">
        <f t="shared" si="24"/>
        <v>0</v>
      </c>
      <c r="S302" s="6"/>
      <c r="T302" s="7">
        <f t="shared" si="22"/>
        <v>0</v>
      </c>
      <c r="U302" s="6">
        <f t="shared" si="25"/>
        <v>0</v>
      </c>
    </row>
    <row r="303" spans="2:21" x14ac:dyDescent="0.3">
      <c r="B303" s="2">
        <v>300</v>
      </c>
      <c r="C303" s="1"/>
      <c r="D303" s="2"/>
      <c r="E303" s="3"/>
      <c r="F303" s="13"/>
      <c r="G303" s="4"/>
      <c r="H303" s="14"/>
      <c r="I303" s="2"/>
      <c r="J303" s="5"/>
      <c r="K303" s="5"/>
      <c r="L303" s="6">
        <f t="shared" si="21"/>
        <v>0</v>
      </c>
      <c r="M303" s="15">
        <f>SUMIFS('Card Costs + Results'!$F$5:$F$250,'Card Costs + Results'!$B$5:$B$250,$D303,'Card Costs + Results'!$C$5:$C$250,$E303)*I303</f>
        <v>0</v>
      </c>
      <c r="N303" s="150">
        <v>0</v>
      </c>
      <c r="O303" s="150">
        <v>0</v>
      </c>
      <c r="P303" s="150">
        <v>0</v>
      </c>
      <c r="Q303" s="151">
        <f t="shared" si="23"/>
        <v>0</v>
      </c>
      <c r="R303" s="153">
        <f t="shared" si="24"/>
        <v>0</v>
      </c>
      <c r="S303" s="6"/>
      <c r="T303" s="7">
        <f t="shared" si="22"/>
        <v>0</v>
      </c>
      <c r="U303" s="6">
        <f t="shared" si="25"/>
        <v>0</v>
      </c>
    </row>
    <row r="304" spans="2:21" x14ac:dyDescent="0.3">
      <c r="B304" s="2">
        <v>301</v>
      </c>
      <c r="C304" s="1"/>
      <c r="D304" s="2"/>
      <c r="E304" s="3"/>
      <c r="F304" s="13"/>
      <c r="G304" s="4"/>
      <c r="H304" s="14"/>
      <c r="I304" s="2"/>
      <c r="J304" s="5"/>
      <c r="K304" s="5"/>
      <c r="L304" s="6">
        <f t="shared" si="21"/>
        <v>0</v>
      </c>
      <c r="M304" s="15">
        <f>SUMIFS('Card Costs + Results'!$F$5:$F$250,'Card Costs + Results'!$B$5:$B$250,$D304,'Card Costs + Results'!$C$5:$C$250,$E304)*I304</f>
        <v>0</v>
      </c>
      <c r="N304" s="150">
        <v>0</v>
      </c>
      <c r="O304" s="150">
        <v>0</v>
      </c>
      <c r="P304" s="150">
        <v>0</v>
      </c>
      <c r="Q304" s="151">
        <f t="shared" si="23"/>
        <v>0</v>
      </c>
      <c r="R304" s="153">
        <f t="shared" si="24"/>
        <v>0</v>
      </c>
      <c r="S304" s="6"/>
      <c r="T304" s="7">
        <f t="shared" si="22"/>
        <v>0</v>
      </c>
      <c r="U304" s="6">
        <f t="shared" si="25"/>
        <v>0</v>
      </c>
    </row>
    <row r="305" spans="2:21" x14ac:dyDescent="0.3">
      <c r="B305" s="2">
        <v>302</v>
      </c>
      <c r="C305" s="1"/>
      <c r="D305" s="2"/>
      <c r="E305" s="3"/>
      <c r="F305" s="13"/>
      <c r="G305" s="4"/>
      <c r="H305" s="14"/>
      <c r="I305" s="2"/>
      <c r="J305" s="5"/>
      <c r="K305" s="5"/>
      <c r="L305" s="6">
        <f t="shared" si="21"/>
        <v>0</v>
      </c>
      <c r="M305" s="15">
        <f>SUMIFS('Card Costs + Results'!$F$5:$F$250,'Card Costs + Results'!$B$5:$B$250,$D305,'Card Costs + Results'!$C$5:$C$250,$E305)*I305</f>
        <v>0</v>
      </c>
      <c r="N305" s="150">
        <v>0</v>
      </c>
      <c r="O305" s="150">
        <v>0</v>
      </c>
      <c r="P305" s="150">
        <v>0</v>
      </c>
      <c r="Q305" s="151">
        <f t="shared" si="23"/>
        <v>0</v>
      </c>
      <c r="R305" s="153">
        <f t="shared" si="24"/>
        <v>0</v>
      </c>
      <c r="S305" s="6"/>
      <c r="T305" s="7">
        <f t="shared" si="22"/>
        <v>0</v>
      </c>
      <c r="U305" s="6">
        <f t="shared" si="25"/>
        <v>0</v>
      </c>
    </row>
    <row r="306" spans="2:21" x14ac:dyDescent="0.3">
      <c r="B306" s="2">
        <v>303</v>
      </c>
      <c r="C306" s="1"/>
      <c r="D306" s="2"/>
      <c r="E306" s="3"/>
      <c r="F306" s="13"/>
      <c r="G306" s="4"/>
      <c r="H306" s="14"/>
      <c r="I306" s="2"/>
      <c r="J306" s="5"/>
      <c r="K306" s="5"/>
      <c r="L306" s="6">
        <f t="shared" si="21"/>
        <v>0</v>
      </c>
      <c r="M306" s="15">
        <f>SUMIFS('Card Costs + Results'!$F$5:$F$250,'Card Costs + Results'!$B$5:$B$250,$D306,'Card Costs + Results'!$C$5:$C$250,$E306)*I306</f>
        <v>0</v>
      </c>
      <c r="N306" s="150">
        <v>0</v>
      </c>
      <c r="O306" s="150">
        <v>0</v>
      </c>
      <c r="P306" s="150">
        <v>0</v>
      </c>
      <c r="Q306" s="151">
        <f t="shared" si="23"/>
        <v>0</v>
      </c>
      <c r="R306" s="153">
        <f t="shared" si="24"/>
        <v>0</v>
      </c>
      <c r="S306" s="6"/>
      <c r="T306" s="7">
        <f t="shared" si="22"/>
        <v>0</v>
      </c>
      <c r="U306" s="6">
        <f t="shared" si="25"/>
        <v>0</v>
      </c>
    </row>
    <row r="307" spans="2:21" x14ac:dyDescent="0.3">
      <c r="B307" s="2">
        <v>304</v>
      </c>
      <c r="C307" s="1"/>
      <c r="D307" s="2"/>
      <c r="E307" s="3"/>
      <c r="F307" s="13"/>
      <c r="G307" s="4"/>
      <c r="H307" s="14"/>
      <c r="I307" s="2"/>
      <c r="J307" s="5"/>
      <c r="K307" s="5"/>
      <c r="L307" s="6">
        <f t="shared" si="21"/>
        <v>0</v>
      </c>
      <c r="M307" s="15">
        <f>SUMIFS('Card Costs + Results'!$F$5:$F$250,'Card Costs + Results'!$B$5:$B$250,$D307,'Card Costs + Results'!$C$5:$C$250,$E307)*I307</f>
        <v>0</v>
      </c>
      <c r="N307" s="150">
        <v>0</v>
      </c>
      <c r="O307" s="150">
        <v>0</v>
      </c>
      <c r="P307" s="150">
        <v>0</v>
      </c>
      <c r="Q307" s="151">
        <f t="shared" si="23"/>
        <v>0</v>
      </c>
      <c r="R307" s="153">
        <f t="shared" si="24"/>
        <v>0</v>
      </c>
      <c r="S307" s="6"/>
      <c r="T307" s="7">
        <f t="shared" si="22"/>
        <v>0</v>
      </c>
      <c r="U307" s="6">
        <f t="shared" si="25"/>
        <v>0</v>
      </c>
    </row>
    <row r="308" spans="2:21" x14ac:dyDescent="0.3">
      <c r="B308" s="2">
        <v>305</v>
      </c>
      <c r="C308" s="1"/>
      <c r="D308" s="2"/>
      <c r="E308" s="3"/>
      <c r="F308" s="13"/>
      <c r="G308" s="4"/>
      <c r="H308" s="14"/>
      <c r="I308" s="2"/>
      <c r="J308" s="5"/>
      <c r="K308" s="5"/>
      <c r="L308" s="6">
        <f t="shared" si="21"/>
        <v>0</v>
      </c>
      <c r="M308" s="15">
        <f>SUMIFS('Card Costs + Results'!$F$5:$F$250,'Card Costs + Results'!$B$5:$B$250,$D308,'Card Costs + Results'!$C$5:$C$250,$E308)*I308</f>
        <v>0</v>
      </c>
      <c r="N308" s="150">
        <v>0</v>
      </c>
      <c r="O308" s="150">
        <v>0</v>
      </c>
      <c r="P308" s="150">
        <v>0</v>
      </c>
      <c r="Q308" s="151">
        <f t="shared" si="23"/>
        <v>0</v>
      </c>
      <c r="R308" s="153">
        <f t="shared" si="24"/>
        <v>0</v>
      </c>
      <c r="S308" s="6"/>
      <c r="T308" s="7">
        <f t="shared" si="22"/>
        <v>0</v>
      </c>
      <c r="U308" s="6">
        <f t="shared" si="25"/>
        <v>0</v>
      </c>
    </row>
    <row r="309" spans="2:21" x14ac:dyDescent="0.3">
      <c r="B309" s="2">
        <v>306</v>
      </c>
      <c r="C309" s="1"/>
      <c r="D309" s="2"/>
      <c r="E309" s="3"/>
      <c r="F309" s="13"/>
      <c r="G309" s="4"/>
      <c r="H309" s="14"/>
      <c r="I309" s="2"/>
      <c r="J309" s="5"/>
      <c r="K309" s="5"/>
      <c r="L309" s="6">
        <f t="shared" si="21"/>
        <v>0</v>
      </c>
      <c r="M309" s="15">
        <f>SUMIFS('Card Costs + Results'!$F$5:$F$250,'Card Costs + Results'!$B$5:$B$250,$D309,'Card Costs + Results'!$C$5:$C$250,$E309)*I309</f>
        <v>0</v>
      </c>
      <c r="N309" s="150">
        <v>0</v>
      </c>
      <c r="O309" s="150">
        <v>0</v>
      </c>
      <c r="P309" s="150">
        <v>0</v>
      </c>
      <c r="Q309" s="151">
        <f t="shared" si="23"/>
        <v>0</v>
      </c>
      <c r="R309" s="153">
        <f t="shared" si="24"/>
        <v>0</v>
      </c>
      <c r="S309" s="6"/>
      <c r="T309" s="7">
        <f t="shared" si="22"/>
        <v>0</v>
      </c>
      <c r="U309" s="6">
        <f t="shared" si="25"/>
        <v>0</v>
      </c>
    </row>
    <row r="310" spans="2:21" x14ac:dyDescent="0.3">
      <c r="B310" s="2">
        <v>307</v>
      </c>
      <c r="C310" s="1"/>
      <c r="D310" s="2"/>
      <c r="E310" s="3"/>
      <c r="F310" s="13"/>
      <c r="G310" s="4"/>
      <c r="H310" s="14"/>
      <c r="I310" s="2"/>
      <c r="J310" s="5"/>
      <c r="K310" s="5"/>
      <c r="L310" s="6">
        <f t="shared" si="21"/>
        <v>0</v>
      </c>
      <c r="M310" s="15">
        <f>SUMIFS('Card Costs + Results'!$F$5:$F$250,'Card Costs + Results'!$B$5:$B$250,$D310,'Card Costs + Results'!$C$5:$C$250,$E310)*I310</f>
        <v>0</v>
      </c>
      <c r="N310" s="150">
        <v>0</v>
      </c>
      <c r="O310" s="150">
        <v>0</v>
      </c>
      <c r="P310" s="150">
        <v>0</v>
      </c>
      <c r="Q310" s="151">
        <f t="shared" si="23"/>
        <v>0</v>
      </c>
      <c r="R310" s="153">
        <f t="shared" si="24"/>
        <v>0</v>
      </c>
      <c r="S310" s="6"/>
      <c r="T310" s="7">
        <f t="shared" si="22"/>
        <v>0</v>
      </c>
      <c r="U310" s="6">
        <f t="shared" si="25"/>
        <v>0</v>
      </c>
    </row>
    <row r="311" spans="2:21" x14ac:dyDescent="0.3">
      <c r="B311" s="2">
        <v>308</v>
      </c>
      <c r="C311" s="1"/>
      <c r="D311" s="2"/>
      <c r="E311" s="3"/>
      <c r="F311" s="13"/>
      <c r="G311" s="4"/>
      <c r="H311" s="14"/>
      <c r="I311" s="2"/>
      <c r="J311" s="5"/>
      <c r="K311" s="5"/>
      <c r="L311" s="6">
        <f t="shared" si="21"/>
        <v>0</v>
      </c>
      <c r="M311" s="15">
        <f>SUMIFS('Card Costs + Results'!$F$5:$F$250,'Card Costs + Results'!$B$5:$B$250,$D311,'Card Costs + Results'!$C$5:$C$250,$E311)*I311</f>
        <v>0</v>
      </c>
      <c r="N311" s="150">
        <v>0</v>
      </c>
      <c r="O311" s="150">
        <v>0</v>
      </c>
      <c r="P311" s="150">
        <v>0</v>
      </c>
      <c r="Q311" s="151">
        <f t="shared" si="23"/>
        <v>0</v>
      </c>
      <c r="R311" s="153">
        <f t="shared" si="24"/>
        <v>0</v>
      </c>
      <c r="S311" s="6"/>
      <c r="T311" s="7">
        <f t="shared" si="22"/>
        <v>0</v>
      </c>
      <c r="U311" s="6">
        <f t="shared" si="25"/>
        <v>0</v>
      </c>
    </row>
    <row r="312" spans="2:21" x14ac:dyDescent="0.3">
      <c r="B312" s="2">
        <v>309</v>
      </c>
      <c r="C312" s="1"/>
      <c r="D312" s="2"/>
      <c r="E312" s="3"/>
      <c r="F312" s="13"/>
      <c r="G312" s="4"/>
      <c r="H312" s="14"/>
      <c r="I312" s="2"/>
      <c r="J312" s="5"/>
      <c r="K312" s="5"/>
      <c r="L312" s="6">
        <f t="shared" si="21"/>
        <v>0</v>
      </c>
      <c r="M312" s="15">
        <f>SUMIFS('Card Costs + Results'!$F$5:$F$250,'Card Costs + Results'!$B$5:$B$250,$D312,'Card Costs + Results'!$C$5:$C$250,$E312)*I312</f>
        <v>0</v>
      </c>
      <c r="N312" s="150">
        <v>0</v>
      </c>
      <c r="O312" s="150">
        <v>0</v>
      </c>
      <c r="P312" s="150">
        <v>0</v>
      </c>
      <c r="Q312" s="151">
        <f t="shared" si="23"/>
        <v>0</v>
      </c>
      <c r="R312" s="153">
        <f t="shared" si="24"/>
        <v>0</v>
      </c>
      <c r="S312" s="6"/>
      <c r="T312" s="7">
        <f t="shared" si="22"/>
        <v>0</v>
      </c>
      <c r="U312" s="6">
        <f t="shared" si="25"/>
        <v>0</v>
      </c>
    </row>
    <row r="313" spans="2:21" x14ac:dyDescent="0.3">
      <c r="B313" s="2">
        <v>310</v>
      </c>
      <c r="C313" s="1"/>
      <c r="D313" s="2"/>
      <c r="E313" s="3"/>
      <c r="F313" s="13"/>
      <c r="G313" s="4"/>
      <c r="H313" s="14"/>
      <c r="I313" s="2"/>
      <c r="J313" s="5"/>
      <c r="K313" s="5"/>
      <c r="L313" s="6">
        <f t="shared" ref="L313:L376" si="26">SUM(J313+K313)</f>
        <v>0</v>
      </c>
      <c r="M313" s="15">
        <f>SUMIFS('Card Costs + Results'!$F$5:$F$250,'Card Costs + Results'!$B$5:$B$250,$D313,'Card Costs + Results'!$C$5:$C$250,$E313)*I313</f>
        <v>0</v>
      </c>
      <c r="N313" s="150">
        <v>0</v>
      </c>
      <c r="O313" s="150">
        <v>0</v>
      </c>
      <c r="P313" s="150">
        <v>0</v>
      </c>
      <c r="Q313" s="151">
        <f t="shared" si="23"/>
        <v>0</v>
      </c>
      <c r="R313" s="153">
        <f t="shared" si="24"/>
        <v>0</v>
      </c>
      <c r="S313" s="6"/>
      <c r="T313" s="7">
        <f t="shared" si="22"/>
        <v>0</v>
      </c>
      <c r="U313" s="6">
        <f t="shared" si="25"/>
        <v>0</v>
      </c>
    </row>
    <row r="314" spans="2:21" x14ac:dyDescent="0.3">
      <c r="B314" s="2">
        <v>311</v>
      </c>
      <c r="C314" s="1"/>
      <c r="D314" s="2"/>
      <c r="E314" s="3"/>
      <c r="F314" s="13"/>
      <c r="G314" s="4"/>
      <c r="H314" s="14"/>
      <c r="I314" s="2"/>
      <c r="J314" s="5"/>
      <c r="K314" s="5"/>
      <c r="L314" s="6">
        <f t="shared" si="26"/>
        <v>0</v>
      </c>
      <c r="M314" s="15">
        <f>SUMIFS('Card Costs + Results'!$F$5:$F$250,'Card Costs + Results'!$B$5:$B$250,$D314,'Card Costs + Results'!$C$5:$C$250,$E314)*I314</f>
        <v>0</v>
      </c>
      <c r="N314" s="150">
        <v>0</v>
      </c>
      <c r="O314" s="150">
        <v>0</v>
      </c>
      <c r="P314" s="150">
        <v>0</v>
      </c>
      <c r="Q314" s="151">
        <f t="shared" si="23"/>
        <v>0</v>
      </c>
      <c r="R314" s="153">
        <f t="shared" si="24"/>
        <v>0</v>
      </c>
      <c r="S314" s="6"/>
      <c r="T314" s="7">
        <f t="shared" si="22"/>
        <v>0</v>
      </c>
      <c r="U314" s="6">
        <f t="shared" si="25"/>
        <v>0</v>
      </c>
    </row>
    <row r="315" spans="2:21" x14ac:dyDescent="0.3">
      <c r="B315" s="2">
        <v>312</v>
      </c>
      <c r="C315" s="1"/>
      <c r="D315" s="2"/>
      <c r="E315" s="3"/>
      <c r="F315" s="13"/>
      <c r="G315" s="4"/>
      <c r="H315" s="14"/>
      <c r="I315" s="2"/>
      <c r="J315" s="5"/>
      <c r="K315" s="5"/>
      <c r="L315" s="6">
        <f t="shared" si="26"/>
        <v>0</v>
      </c>
      <c r="M315" s="15">
        <f>SUMIFS('Card Costs + Results'!$F$5:$F$250,'Card Costs + Results'!$B$5:$B$250,$D315,'Card Costs + Results'!$C$5:$C$250,$E315)*I315</f>
        <v>0</v>
      </c>
      <c r="N315" s="150">
        <v>0</v>
      </c>
      <c r="O315" s="150">
        <v>0</v>
      </c>
      <c r="P315" s="150">
        <v>0</v>
      </c>
      <c r="Q315" s="151">
        <f t="shared" si="23"/>
        <v>0</v>
      </c>
      <c r="R315" s="153">
        <f t="shared" si="24"/>
        <v>0</v>
      </c>
      <c r="S315" s="6"/>
      <c r="T315" s="7">
        <f t="shared" si="22"/>
        <v>0</v>
      </c>
      <c r="U315" s="6">
        <f t="shared" si="25"/>
        <v>0</v>
      </c>
    </row>
    <row r="316" spans="2:21" x14ac:dyDescent="0.3">
      <c r="B316" s="2">
        <v>313</v>
      </c>
      <c r="C316" s="1"/>
      <c r="D316" s="2"/>
      <c r="E316" s="3"/>
      <c r="F316" s="13"/>
      <c r="G316" s="4"/>
      <c r="H316" s="14"/>
      <c r="I316" s="2"/>
      <c r="J316" s="5"/>
      <c r="K316" s="5"/>
      <c r="L316" s="6">
        <f t="shared" si="26"/>
        <v>0</v>
      </c>
      <c r="M316" s="15">
        <f>SUMIFS('Card Costs + Results'!$F$5:$F$250,'Card Costs + Results'!$B$5:$B$250,$D316,'Card Costs + Results'!$C$5:$C$250,$E316)*I316</f>
        <v>0</v>
      </c>
      <c r="N316" s="150">
        <v>0</v>
      </c>
      <c r="O316" s="150">
        <v>0</v>
      </c>
      <c r="P316" s="150">
        <v>0</v>
      </c>
      <c r="Q316" s="151">
        <f t="shared" si="23"/>
        <v>0</v>
      </c>
      <c r="R316" s="153">
        <f t="shared" si="24"/>
        <v>0</v>
      </c>
      <c r="S316" s="6"/>
      <c r="T316" s="7">
        <f t="shared" si="22"/>
        <v>0</v>
      </c>
      <c r="U316" s="6">
        <f t="shared" si="25"/>
        <v>0</v>
      </c>
    </row>
    <row r="317" spans="2:21" x14ac:dyDescent="0.3">
      <c r="B317" s="2">
        <v>314</v>
      </c>
      <c r="C317" s="1"/>
      <c r="D317" s="2"/>
      <c r="E317" s="3"/>
      <c r="F317" s="13"/>
      <c r="G317" s="4"/>
      <c r="H317" s="14"/>
      <c r="I317" s="2"/>
      <c r="J317" s="5"/>
      <c r="K317" s="5"/>
      <c r="L317" s="6">
        <f t="shared" si="26"/>
        <v>0</v>
      </c>
      <c r="M317" s="15">
        <f>SUMIFS('Card Costs + Results'!$F$5:$F$250,'Card Costs + Results'!$B$5:$B$250,$D317,'Card Costs + Results'!$C$5:$C$250,$E317)*I317</f>
        <v>0</v>
      </c>
      <c r="N317" s="150">
        <v>0</v>
      </c>
      <c r="O317" s="150">
        <v>0</v>
      </c>
      <c r="P317" s="150">
        <v>0</v>
      </c>
      <c r="Q317" s="151">
        <f t="shared" si="23"/>
        <v>0</v>
      </c>
      <c r="R317" s="153">
        <f t="shared" si="24"/>
        <v>0</v>
      </c>
      <c r="S317" s="6"/>
      <c r="T317" s="7">
        <f t="shared" si="22"/>
        <v>0</v>
      </c>
      <c r="U317" s="6">
        <f t="shared" si="25"/>
        <v>0</v>
      </c>
    </row>
    <row r="318" spans="2:21" x14ac:dyDescent="0.3">
      <c r="B318" s="2">
        <v>315</v>
      </c>
      <c r="C318" s="1"/>
      <c r="D318" s="2"/>
      <c r="E318" s="3"/>
      <c r="F318" s="13"/>
      <c r="G318" s="4"/>
      <c r="H318" s="14"/>
      <c r="I318" s="2"/>
      <c r="J318" s="5"/>
      <c r="K318" s="5"/>
      <c r="L318" s="6">
        <f t="shared" si="26"/>
        <v>0</v>
      </c>
      <c r="M318" s="15">
        <f>SUMIFS('Card Costs + Results'!$F$5:$F$250,'Card Costs + Results'!$B$5:$B$250,$D318,'Card Costs + Results'!$C$5:$C$250,$E318)*I318</f>
        <v>0</v>
      </c>
      <c r="N318" s="150">
        <v>0</v>
      </c>
      <c r="O318" s="150">
        <v>0</v>
      </c>
      <c r="P318" s="150">
        <v>0</v>
      </c>
      <c r="Q318" s="151">
        <f t="shared" si="23"/>
        <v>0</v>
      </c>
      <c r="R318" s="153">
        <f t="shared" si="24"/>
        <v>0</v>
      </c>
      <c r="S318" s="6"/>
      <c r="T318" s="7">
        <f t="shared" si="22"/>
        <v>0</v>
      </c>
      <c r="U318" s="6">
        <f t="shared" si="25"/>
        <v>0</v>
      </c>
    </row>
    <row r="319" spans="2:21" x14ac:dyDescent="0.3">
      <c r="B319" s="2">
        <v>316</v>
      </c>
      <c r="C319" s="1"/>
      <c r="D319" s="2"/>
      <c r="E319" s="3"/>
      <c r="F319" s="13"/>
      <c r="G319" s="4"/>
      <c r="H319" s="14"/>
      <c r="I319" s="2"/>
      <c r="J319" s="5"/>
      <c r="K319" s="5"/>
      <c r="L319" s="6">
        <f t="shared" si="26"/>
        <v>0</v>
      </c>
      <c r="M319" s="15">
        <f>SUMIFS('Card Costs + Results'!$F$5:$F$250,'Card Costs + Results'!$B$5:$B$250,$D319,'Card Costs + Results'!$C$5:$C$250,$E319)*I319</f>
        <v>0</v>
      </c>
      <c r="N319" s="150">
        <v>0</v>
      </c>
      <c r="O319" s="150">
        <v>0</v>
      </c>
      <c r="P319" s="150">
        <v>0</v>
      </c>
      <c r="Q319" s="151">
        <f t="shared" si="23"/>
        <v>0</v>
      </c>
      <c r="R319" s="153">
        <f t="shared" si="24"/>
        <v>0</v>
      </c>
      <c r="S319" s="6"/>
      <c r="T319" s="7">
        <f t="shared" si="22"/>
        <v>0</v>
      </c>
      <c r="U319" s="6">
        <f t="shared" si="25"/>
        <v>0</v>
      </c>
    </row>
    <row r="320" spans="2:21" x14ac:dyDescent="0.3">
      <c r="B320" s="2">
        <v>317</v>
      </c>
      <c r="C320" s="1"/>
      <c r="D320" s="2"/>
      <c r="E320" s="3"/>
      <c r="F320" s="13"/>
      <c r="G320" s="4"/>
      <c r="H320" s="14"/>
      <c r="I320" s="2"/>
      <c r="J320" s="5"/>
      <c r="K320" s="5"/>
      <c r="L320" s="6">
        <f t="shared" si="26"/>
        <v>0</v>
      </c>
      <c r="M320" s="15">
        <f>SUMIFS('Card Costs + Results'!$F$5:$F$250,'Card Costs + Results'!$B$5:$B$250,$D320,'Card Costs + Results'!$C$5:$C$250,$E320)*I320</f>
        <v>0</v>
      </c>
      <c r="N320" s="150">
        <v>0</v>
      </c>
      <c r="O320" s="150">
        <v>0</v>
      </c>
      <c r="P320" s="150">
        <v>0</v>
      </c>
      <c r="Q320" s="151">
        <f t="shared" si="23"/>
        <v>0</v>
      </c>
      <c r="R320" s="153">
        <f t="shared" si="24"/>
        <v>0</v>
      </c>
      <c r="S320" s="6"/>
      <c r="T320" s="7">
        <f t="shared" si="22"/>
        <v>0</v>
      </c>
      <c r="U320" s="6">
        <f t="shared" si="25"/>
        <v>0</v>
      </c>
    </row>
    <row r="321" spans="2:21" x14ac:dyDescent="0.3">
      <c r="B321" s="2">
        <v>318</v>
      </c>
      <c r="C321" s="1"/>
      <c r="D321" s="2"/>
      <c r="E321" s="3"/>
      <c r="F321" s="13"/>
      <c r="G321" s="4"/>
      <c r="H321" s="14"/>
      <c r="I321" s="2"/>
      <c r="J321" s="5"/>
      <c r="K321" s="5"/>
      <c r="L321" s="6">
        <f t="shared" si="26"/>
        <v>0</v>
      </c>
      <c r="M321" s="15">
        <f>SUMIFS('Card Costs + Results'!$F$5:$F$250,'Card Costs + Results'!$B$5:$B$250,$D321,'Card Costs + Results'!$C$5:$C$250,$E321)*I321</f>
        <v>0</v>
      </c>
      <c r="N321" s="150">
        <v>0</v>
      </c>
      <c r="O321" s="150">
        <v>0</v>
      </c>
      <c r="P321" s="150">
        <v>0</v>
      </c>
      <c r="Q321" s="151">
        <f t="shared" si="23"/>
        <v>0</v>
      </c>
      <c r="R321" s="153">
        <f t="shared" si="24"/>
        <v>0</v>
      </c>
      <c r="S321" s="6"/>
      <c r="T321" s="7">
        <f t="shared" si="22"/>
        <v>0</v>
      </c>
      <c r="U321" s="6">
        <f t="shared" si="25"/>
        <v>0</v>
      </c>
    </row>
    <row r="322" spans="2:21" x14ac:dyDescent="0.3">
      <c r="B322" s="2">
        <v>319</v>
      </c>
      <c r="C322" s="1"/>
      <c r="D322" s="2"/>
      <c r="E322" s="3"/>
      <c r="F322" s="13"/>
      <c r="G322" s="4"/>
      <c r="H322" s="14"/>
      <c r="I322" s="2"/>
      <c r="J322" s="5"/>
      <c r="K322" s="5"/>
      <c r="L322" s="6">
        <f t="shared" si="26"/>
        <v>0</v>
      </c>
      <c r="M322" s="15">
        <f>SUMIFS('Card Costs + Results'!$F$5:$F$250,'Card Costs + Results'!$B$5:$B$250,$D322,'Card Costs + Results'!$C$5:$C$250,$E322)*I322</f>
        <v>0</v>
      </c>
      <c r="N322" s="150">
        <v>0</v>
      </c>
      <c r="O322" s="150">
        <v>0</v>
      </c>
      <c r="P322" s="150">
        <v>0</v>
      </c>
      <c r="Q322" s="151">
        <f t="shared" si="23"/>
        <v>0</v>
      </c>
      <c r="R322" s="153">
        <f t="shared" si="24"/>
        <v>0</v>
      </c>
      <c r="S322" s="6"/>
      <c r="T322" s="7">
        <f t="shared" si="22"/>
        <v>0</v>
      </c>
      <c r="U322" s="6">
        <f t="shared" si="25"/>
        <v>0</v>
      </c>
    </row>
    <row r="323" spans="2:21" x14ac:dyDescent="0.3">
      <c r="B323" s="2">
        <v>320</v>
      </c>
      <c r="C323" s="1"/>
      <c r="D323" s="2"/>
      <c r="E323" s="3"/>
      <c r="F323" s="13"/>
      <c r="G323" s="4"/>
      <c r="H323" s="14"/>
      <c r="I323" s="2"/>
      <c r="J323" s="5"/>
      <c r="K323" s="5"/>
      <c r="L323" s="6">
        <f t="shared" si="26"/>
        <v>0</v>
      </c>
      <c r="M323" s="15">
        <f>SUMIFS('Card Costs + Results'!$F$5:$F$250,'Card Costs + Results'!$B$5:$B$250,$D323,'Card Costs + Results'!$C$5:$C$250,$E323)*I323</f>
        <v>0</v>
      </c>
      <c r="N323" s="150">
        <v>0</v>
      </c>
      <c r="O323" s="150">
        <v>0</v>
      </c>
      <c r="P323" s="150">
        <v>0</v>
      </c>
      <c r="Q323" s="151">
        <f t="shared" si="23"/>
        <v>0</v>
      </c>
      <c r="R323" s="153">
        <f t="shared" si="24"/>
        <v>0</v>
      </c>
      <c r="S323" s="6"/>
      <c r="T323" s="7">
        <f t="shared" si="22"/>
        <v>0</v>
      </c>
      <c r="U323" s="6">
        <f t="shared" si="25"/>
        <v>0</v>
      </c>
    </row>
    <row r="324" spans="2:21" x14ac:dyDescent="0.3">
      <c r="B324" s="2">
        <v>321</v>
      </c>
      <c r="C324" s="1"/>
      <c r="D324" s="2"/>
      <c r="E324" s="3"/>
      <c r="F324" s="13"/>
      <c r="G324" s="4"/>
      <c r="H324" s="14"/>
      <c r="I324" s="2"/>
      <c r="J324" s="5"/>
      <c r="K324" s="5"/>
      <c r="L324" s="6">
        <f t="shared" si="26"/>
        <v>0</v>
      </c>
      <c r="M324" s="15">
        <f>SUMIFS('Card Costs + Results'!$F$5:$F$250,'Card Costs + Results'!$B$5:$B$250,$D324,'Card Costs + Results'!$C$5:$C$250,$E324)*I324</f>
        <v>0</v>
      </c>
      <c r="N324" s="150">
        <v>0</v>
      </c>
      <c r="O324" s="150">
        <v>0</v>
      </c>
      <c r="P324" s="150">
        <v>0</v>
      </c>
      <c r="Q324" s="151">
        <f t="shared" si="23"/>
        <v>0</v>
      </c>
      <c r="R324" s="153">
        <f t="shared" si="24"/>
        <v>0</v>
      </c>
      <c r="S324" s="6"/>
      <c r="T324" s="7">
        <f t="shared" si="22"/>
        <v>0</v>
      </c>
      <c r="U324" s="6">
        <f t="shared" si="25"/>
        <v>0</v>
      </c>
    </row>
    <row r="325" spans="2:21" x14ac:dyDescent="0.3">
      <c r="B325" s="2">
        <v>322</v>
      </c>
      <c r="C325" s="1"/>
      <c r="D325" s="2"/>
      <c r="E325" s="3"/>
      <c r="F325" s="13"/>
      <c r="G325" s="4"/>
      <c r="H325" s="14"/>
      <c r="I325" s="2"/>
      <c r="J325" s="5"/>
      <c r="K325" s="5"/>
      <c r="L325" s="6">
        <f t="shared" si="26"/>
        <v>0</v>
      </c>
      <c r="M325" s="15">
        <f>SUMIFS('Card Costs + Results'!$F$5:$F$250,'Card Costs + Results'!$B$5:$B$250,$D325,'Card Costs + Results'!$C$5:$C$250,$E325)*I325</f>
        <v>0</v>
      </c>
      <c r="N325" s="150">
        <v>0</v>
      </c>
      <c r="O325" s="150">
        <v>0</v>
      </c>
      <c r="P325" s="150">
        <v>0</v>
      </c>
      <c r="Q325" s="151">
        <f t="shared" si="23"/>
        <v>0</v>
      </c>
      <c r="R325" s="153">
        <f t="shared" si="24"/>
        <v>0</v>
      </c>
      <c r="S325" s="6"/>
      <c r="T325" s="7">
        <f t="shared" ref="T325:T388" si="27">SUM(K325-S325)</f>
        <v>0</v>
      </c>
      <c r="U325" s="6">
        <f t="shared" si="25"/>
        <v>0</v>
      </c>
    </row>
    <row r="326" spans="2:21" x14ac:dyDescent="0.3">
      <c r="B326" s="2">
        <v>323</v>
      </c>
      <c r="C326" s="1"/>
      <c r="D326" s="2"/>
      <c r="E326" s="3"/>
      <c r="F326" s="13"/>
      <c r="G326" s="4"/>
      <c r="H326" s="14"/>
      <c r="I326" s="2"/>
      <c r="J326" s="5"/>
      <c r="K326" s="5"/>
      <c r="L326" s="6">
        <f t="shared" si="26"/>
        <v>0</v>
      </c>
      <c r="M326" s="15">
        <f>SUMIFS('Card Costs + Results'!$F$5:$F$250,'Card Costs + Results'!$B$5:$B$250,$D326,'Card Costs + Results'!$C$5:$C$250,$E326)*I326</f>
        <v>0</v>
      </c>
      <c r="N326" s="150">
        <v>0</v>
      </c>
      <c r="O326" s="150">
        <v>0</v>
      </c>
      <c r="P326" s="150">
        <v>0</v>
      </c>
      <c r="Q326" s="151">
        <f t="shared" ref="Q326:Q389" si="28">SUM(N326:P326)</f>
        <v>0</v>
      </c>
      <c r="R326" s="153">
        <f t="shared" ref="R326:R389" si="29">SUM(J326-M326-Q326)</f>
        <v>0</v>
      </c>
      <c r="S326" s="6"/>
      <c r="T326" s="7">
        <f t="shared" si="27"/>
        <v>0</v>
      </c>
      <c r="U326" s="6">
        <f t="shared" ref="U326:U389" si="30">R326+T326</f>
        <v>0</v>
      </c>
    </row>
    <row r="327" spans="2:21" x14ac:dyDescent="0.3">
      <c r="B327" s="2">
        <v>324</v>
      </c>
      <c r="C327" s="1"/>
      <c r="D327" s="2"/>
      <c r="E327" s="3"/>
      <c r="F327" s="13"/>
      <c r="G327" s="4"/>
      <c r="H327" s="14"/>
      <c r="I327" s="2"/>
      <c r="J327" s="5"/>
      <c r="K327" s="5"/>
      <c r="L327" s="6">
        <f t="shared" si="26"/>
        <v>0</v>
      </c>
      <c r="M327" s="15">
        <f>SUMIFS('Card Costs + Results'!$F$5:$F$250,'Card Costs + Results'!$B$5:$B$250,$D327,'Card Costs + Results'!$C$5:$C$250,$E327)*I327</f>
        <v>0</v>
      </c>
      <c r="N327" s="150">
        <v>0</v>
      </c>
      <c r="O327" s="150">
        <v>0</v>
      </c>
      <c r="P327" s="150">
        <v>0</v>
      </c>
      <c r="Q327" s="151">
        <f t="shared" si="28"/>
        <v>0</v>
      </c>
      <c r="R327" s="153">
        <f t="shared" si="29"/>
        <v>0</v>
      </c>
      <c r="S327" s="6"/>
      <c r="T327" s="7">
        <f t="shared" si="27"/>
        <v>0</v>
      </c>
      <c r="U327" s="6">
        <f t="shared" si="30"/>
        <v>0</v>
      </c>
    </row>
    <row r="328" spans="2:21" x14ac:dyDescent="0.3">
      <c r="B328" s="2">
        <v>325</v>
      </c>
      <c r="C328" s="1"/>
      <c r="D328" s="2"/>
      <c r="E328" s="3"/>
      <c r="F328" s="13"/>
      <c r="G328" s="4"/>
      <c r="H328" s="14"/>
      <c r="I328" s="2"/>
      <c r="J328" s="5"/>
      <c r="K328" s="5"/>
      <c r="L328" s="6">
        <f t="shared" si="26"/>
        <v>0</v>
      </c>
      <c r="M328" s="15">
        <f>SUMIFS('Card Costs + Results'!$F$5:$F$250,'Card Costs + Results'!$B$5:$B$250,$D328,'Card Costs + Results'!$C$5:$C$250,$E328)*I328</f>
        <v>0</v>
      </c>
      <c r="N328" s="150">
        <v>0</v>
      </c>
      <c r="O328" s="150">
        <v>0</v>
      </c>
      <c r="P328" s="150">
        <v>0</v>
      </c>
      <c r="Q328" s="151">
        <f t="shared" si="28"/>
        <v>0</v>
      </c>
      <c r="R328" s="153">
        <f t="shared" si="29"/>
        <v>0</v>
      </c>
      <c r="S328" s="6"/>
      <c r="T328" s="7">
        <f t="shared" si="27"/>
        <v>0</v>
      </c>
      <c r="U328" s="6">
        <f t="shared" si="30"/>
        <v>0</v>
      </c>
    </row>
    <row r="329" spans="2:21" x14ac:dyDescent="0.3">
      <c r="B329" s="2">
        <v>326</v>
      </c>
      <c r="C329" s="1"/>
      <c r="D329" s="2"/>
      <c r="E329" s="3"/>
      <c r="F329" s="13"/>
      <c r="G329" s="4"/>
      <c r="H329" s="14"/>
      <c r="I329" s="2"/>
      <c r="J329" s="5"/>
      <c r="K329" s="5"/>
      <c r="L329" s="6">
        <f t="shared" si="26"/>
        <v>0</v>
      </c>
      <c r="M329" s="15">
        <f>SUMIFS('Card Costs + Results'!$F$5:$F$250,'Card Costs + Results'!$B$5:$B$250,$D329,'Card Costs + Results'!$C$5:$C$250,$E329)*I329</f>
        <v>0</v>
      </c>
      <c r="N329" s="150">
        <v>0</v>
      </c>
      <c r="O329" s="150">
        <v>0</v>
      </c>
      <c r="P329" s="150">
        <v>0</v>
      </c>
      <c r="Q329" s="151">
        <f t="shared" si="28"/>
        <v>0</v>
      </c>
      <c r="R329" s="153">
        <f t="shared" si="29"/>
        <v>0</v>
      </c>
      <c r="S329" s="6"/>
      <c r="T329" s="7">
        <f t="shared" si="27"/>
        <v>0</v>
      </c>
      <c r="U329" s="6">
        <f t="shared" si="30"/>
        <v>0</v>
      </c>
    </row>
    <row r="330" spans="2:21" x14ac:dyDescent="0.3">
      <c r="B330" s="2">
        <v>327</v>
      </c>
      <c r="C330" s="1"/>
      <c r="D330" s="2"/>
      <c r="E330" s="3"/>
      <c r="F330" s="13"/>
      <c r="G330" s="4"/>
      <c r="H330" s="14"/>
      <c r="I330" s="2"/>
      <c r="J330" s="5"/>
      <c r="K330" s="5"/>
      <c r="L330" s="6">
        <f t="shared" si="26"/>
        <v>0</v>
      </c>
      <c r="M330" s="15">
        <f>SUMIFS('Card Costs + Results'!$F$5:$F$250,'Card Costs + Results'!$B$5:$B$250,$D330,'Card Costs + Results'!$C$5:$C$250,$E330)*I330</f>
        <v>0</v>
      </c>
      <c r="N330" s="150">
        <v>0</v>
      </c>
      <c r="O330" s="150">
        <v>0</v>
      </c>
      <c r="P330" s="150">
        <v>0</v>
      </c>
      <c r="Q330" s="151">
        <f t="shared" si="28"/>
        <v>0</v>
      </c>
      <c r="R330" s="153">
        <f t="shared" si="29"/>
        <v>0</v>
      </c>
      <c r="S330" s="6"/>
      <c r="T330" s="7">
        <f t="shared" si="27"/>
        <v>0</v>
      </c>
      <c r="U330" s="6">
        <f t="shared" si="30"/>
        <v>0</v>
      </c>
    </row>
    <row r="331" spans="2:21" x14ac:dyDescent="0.3">
      <c r="B331" s="2">
        <v>328</v>
      </c>
      <c r="C331" s="1"/>
      <c r="D331" s="2"/>
      <c r="E331" s="3"/>
      <c r="F331" s="13"/>
      <c r="G331" s="4"/>
      <c r="H331" s="14"/>
      <c r="I331" s="2"/>
      <c r="J331" s="5"/>
      <c r="K331" s="5"/>
      <c r="L331" s="6">
        <f t="shared" si="26"/>
        <v>0</v>
      </c>
      <c r="M331" s="15">
        <f>SUMIFS('Card Costs + Results'!$F$5:$F$250,'Card Costs + Results'!$B$5:$B$250,$D331,'Card Costs + Results'!$C$5:$C$250,$E331)*I331</f>
        <v>0</v>
      </c>
      <c r="N331" s="150">
        <v>0</v>
      </c>
      <c r="O331" s="150">
        <v>0</v>
      </c>
      <c r="P331" s="150">
        <v>0</v>
      </c>
      <c r="Q331" s="151">
        <f t="shared" si="28"/>
        <v>0</v>
      </c>
      <c r="R331" s="153">
        <f t="shared" si="29"/>
        <v>0</v>
      </c>
      <c r="S331" s="6"/>
      <c r="T331" s="7">
        <f t="shared" si="27"/>
        <v>0</v>
      </c>
      <c r="U331" s="6">
        <f t="shared" si="30"/>
        <v>0</v>
      </c>
    </row>
    <row r="332" spans="2:21" x14ac:dyDescent="0.3">
      <c r="B332" s="2">
        <v>329</v>
      </c>
      <c r="C332" s="1"/>
      <c r="D332" s="2"/>
      <c r="E332" s="3"/>
      <c r="F332" s="13"/>
      <c r="G332" s="4"/>
      <c r="H332" s="14"/>
      <c r="I332" s="2"/>
      <c r="J332" s="5"/>
      <c r="K332" s="5"/>
      <c r="L332" s="6">
        <f t="shared" si="26"/>
        <v>0</v>
      </c>
      <c r="M332" s="15">
        <f>SUMIFS('Card Costs + Results'!$F$5:$F$250,'Card Costs + Results'!$B$5:$B$250,$D332,'Card Costs + Results'!$C$5:$C$250,$E332)*I332</f>
        <v>0</v>
      </c>
      <c r="N332" s="150">
        <v>0</v>
      </c>
      <c r="O332" s="150">
        <v>0</v>
      </c>
      <c r="P332" s="150">
        <v>0</v>
      </c>
      <c r="Q332" s="151">
        <f t="shared" si="28"/>
        <v>0</v>
      </c>
      <c r="R332" s="153">
        <f t="shared" si="29"/>
        <v>0</v>
      </c>
      <c r="S332" s="6"/>
      <c r="T332" s="7">
        <f t="shared" si="27"/>
        <v>0</v>
      </c>
      <c r="U332" s="6">
        <f t="shared" si="30"/>
        <v>0</v>
      </c>
    </row>
    <row r="333" spans="2:21" x14ac:dyDescent="0.3">
      <c r="B333" s="2">
        <v>330</v>
      </c>
      <c r="C333" s="1"/>
      <c r="D333" s="2"/>
      <c r="E333" s="3"/>
      <c r="F333" s="13"/>
      <c r="G333" s="4"/>
      <c r="H333" s="14"/>
      <c r="I333" s="2"/>
      <c r="J333" s="5"/>
      <c r="K333" s="5"/>
      <c r="L333" s="6">
        <f t="shared" si="26"/>
        <v>0</v>
      </c>
      <c r="M333" s="15">
        <f>SUMIFS('Card Costs + Results'!$F$5:$F$250,'Card Costs + Results'!$B$5:$B$250,$D333,'Card Costs + Results'!$C$5:$C$250,$E333)*I333</f>
        <v>0</v>
      </c>
      <c r="N333" s="150">
        <v>0</v>
      </c>
      <c r="O333" s="150">
        <v>0</v>
      </c>
      <c r="P333" s="150">
        <v>0</v>
      </c>
      <c r="Q333" s="151">
        <f t="shared" si="28"/>
        <v>0</v>
      </c>
      <c r="R333" s="153">
        <f t="shared" si="29"/>
        <v>0</v>
      </c>
      <c r="S333" s="6"/>
      <c r="T333" s="7">
        <f t="shared" si="27"/>
        <v>0</v>
      </c>
      <c r="U333" s="6">
        <f t="shared" si="30"/>
        <v>0</v>
      </c>
    </row>
    <row r="334" spans="2:21" x14ac:dyDescent="0.3">
      <c r="B334" s="2">
        <v>331</v>
      </c>
      <c r="C334" s="1"/>
      <c r="D334" s="2"/>
      <c r="E334" s="3"/>
      <c r="F334" s="13"/>
      <c r="G334" s="4"/>
      <c r="H334" s="14"/>
      <c r="I334" s="2"/>
      <c r="J334" s="5"/>
      <c r="K334" s="5"/>
      <c r="L334" s="6">
        <f t="shared" si="26"/>
        <v>0</v>
      </c>
      <c r="M334" s="15">
        <f>SUMIFS('Card Costs + Results'!$F$5:$F$250,'Card Costs + Results'!$B$5:$B$250,$D334,'Card Costs + Results'!$C$5:$C$250,$E334)*I334</f>
        <v>0</v>
      </c>
      <c r="N334" s="150">
        <v>0</v>
      </c>
      <c r="O334" s="150">
        <v>0</v>
      </c>
      <c r="P334" s="150">
        <v>0</v>
      </c>
      <c r="Q334" s="151">
        <f t="shared" si="28"/>
        <v>0</v>
      </c>
      <c r="R334" s="153">
        <f t="shared" si="29"/>
        <v>0</v>
      </c>
      <c r="S334" s="6"/>
      <c r="T334" s="7">
        <f t="shared" si="27"/>
        <v>0</v>
      </c>
      <c r="U334" s="6">
        <f t="shared" si="30"/>
        <v>0</v>
      </c>
    </row>
    <row r="335" spans="2:21" x14ac:dyDescent="0.3">
      <c r="B335" s="2">
        <v>332</v>
      </c>
      <c r="C335" s="1"/>
      <c r="D335" s="2"/>
      <c r="E335" s="3"/>
      <c r="F335" s="13"/>
      <c r="G335" s="4"/>
      <c r="H335" s="14"/>
      <c r="I335" s="2"/>
      <c r="J335" s="5"/>
      <c r="K335" s="5"/>
      <c r="L335" s="6">
        <f t="shared" si="26"/>
        <v>0</v>
      </c>
      <c r="M335" s="15">
        <f>SUMIFS('Card Costs + Results'!$F$5:$F$250,'Card Costs + Results'!$B$5:$B$250,$D335,'Card Costs + Results'!$C$5:$C$250,$E335)*I335</f>
        <v>0</v>
      </c>
      <c r="N335" s="150">
        <v>0</v>
      </c>
      <c r="O335" s="150">
        <v>0</v>
      </c>
      <c r="P335" s="150">
        <v>0</v>
      </c>
      <c r="Q335" s="151">
        <f t="shared" si="28"/>
        <v>0</v>
      </c>
      <c r="R335" s="153">
        <f t="shared" si="29"/>
        <v>0</v>
      </c>
      <c r="S335" s="6"/>
      <c r="T335" s="7">
        <f t="shared" si="27"/>
        <v>0</v>
      </c>
      <c r="U335" s="6">
        <f t="shared" si="30"/>
        <v>0</v>
      </c>
    </row>
    <row r="336" spans="2:21" x14ac:dyDescent="0.3">
      <c r="B336" s="2">
        <v>333</v>
      </c>
      <c r="C336" s="1"/>
      <c r="D336" s="2"/>
      <c r="E336" s="3"/>
      <c r="F336" s="13"/>
      <c r="G336" s="4"/>
      <c r="H336" s="14"/>
      <c r="I336" s="2"/>
      <c r="J336" s="5"/>
      <c r="K336" s="5"/>
      <c r="L336" s="6">
        <f t="shared" si="26"/>
        <v>0</v>
      </c>
      <c r="M336" s="15">
        <f>SUMIFS('Card Costs + Results'!$F$5:$F$250,'Card Costs + Results'!$B$5:$B$250,$D336,'Card Costs + Results'!$C$5:$C$250,$E336)*I336</f>
        <v>0</v>
      </c>
      <c r="N336" s="150">
        <v>0</v>
      </c>
      <c r="O336" s="150">
        <v>0</v>
      </c>
      <c r="P336" s="150">
        <v>0</v>
      </c>
      <c r="Q336" s="151">
        <f t="shared" si="28"/>
        <v>0</v>
      </c>
      <c r="R336" s="153">
        <f t="shared" si="29"/>
        <v>0</v>
      </c>
      <c r="S336" s="6"/>
      <c r="T336" s="7">
        <f t="shared" si="27"/>
        <v>0</v>
      </c>
      <c r="U336" s="6">
        <f t="shared" si="30"/>
        <v>0</v>
      </c>
    </row>
    <row r="337" spans="2:21" x14ac:dyDescent="0.3">
      <c r="B337" s="2">
        <v>334</v>
      </c>
      <c r="C337" s="1"/>
      <c r="D337" s="2"/>
      <c r="E337" s="3"/>
      <c r="F337" s="13"/>
      <c r="G337" s="4"/>
      <c r="H337" s="14"/>
      <c r="I337" s="2"/>
      <c r="J337" s="5"/>
      <c r="K337" s="5"/>
      <c r="L337" s="6">
        <f t="shared" si="26"/>
        <v>0</v>
      </c>
      <c r="M337" s="15">
        <f>SUMIFS('Card Costs + Results'!$F$5:$F$250,'Card Costs + Results'!$B$5:$B$250,$D337,'Card Costs + Results'!$C$5:$C$250,$E337)*I337</f>
        <v>0</v>
      </c>
      <c r="N337" s="150">
        <v>0</v>
      </c>
      <c r="O337" s="150">
        <v>0</v>
      </c>
      <c r="P337" s="150">
        <v>0</v>
      </c>
      <c r="Q337" s="151">
        <f t="shared" si="28"/>
        <v>0</v>
      </c>
      <c r="R337" s="153">
        <f t="shared" si="29"/>
        <v>0</v>
      </c>
      <c r="S337" s="6"/>
      <c r="T337" s="7">
        <f t="shared" si="27"/>
        <v>0</v>
      </c>
      <c r="U337" s="6">
        <f t="shared" si="30"/>
        <v>0</v>
      </c>
    </row>
    <row r="338" spans="2:21" x14ac:dyDescent="0.3">
      <c r="B338" s="2">
        <v>335</v>
      </c>
      <c r="C338" s="1"/>
      <c r="D338" s="2"/>
      <c r="E338" s="3"/>
      <c r="F338" s="13"/>
      <c r="G338" s="4"/>
      <c r="H338" s="14"/>
      <c r="I338" s="2"/>
      <c r="J338" s="5"/>
      <c r="K338" s="5"/>
      <c r="L338" s="6">
        <f t="shared" si="26"/>
        <v>0</v>
      </c>
      <c r="M338" s="15">
        <f>SUMIFS('Card Costs + Results'!$F$5:$F$250,'Card Costs + Results'!$B$5:$B$250,$D338,'Card Costs + Results'!$C$5:$C$250,$E338)*I338</f>
        <v>0</v>
      </c>
      <c r="N338" s="150">
        <v>0</v>
      </c>
      <c r="O338" s="150">
        <v>0</v>
      </c>
      <c r="P338" s="150">
        <v>0</v>
      </c>
      <c r="Q338" s="151">
        <f t="shared" si="28"/>
        <v>0</v>
      </c>
      <c r="R338" s="153">
        <f t="shared" si="29"/>
        <v>0</v>
      </c>
      <c r="S338" s="6"/>
      <c r="T338" s="7">
        <f t="shared" si="27"/>
        <v>0</v>
      </c>
      <c r="U338" s="6">
        <f t="shared" si="30"/>
        <v>0</v>
      </c>
    </row>
    <row r="339" spans="2:21" x14ac:dyDescent="0.3">
      <c r="B339" s="2">
        <v>336</v>
      </c>
      <c r="C339" s="1"/>
      <c r="D339" s="2"/>
      <c r="E339" s="3"/>
      <c r="F339" s="13"/>
      <c r="G339" s="4"/>
      <c r="H339" s="14"/>
      <c r="I339" s="2"/>
      <c r="J339" s="5"/>
      <c r="K339" s="5"/>
      <c r="L339" s="6">
        <f t="shared" si="26"/>
        <v>0</v>
      </c>
      <c r="M339" s="15">
        <f>SUMIFS('Card Costs + Results'!$F$5:$F$250,'Card Costs + Results'!$B$5:$B$250,$D339,'Card Costs + Results'!$C$5:$C$250,$E339)*I339</f>
        <v>0</v>
      </c>
      <c r="N339" s="150">
        <v>0</v>
      </c>
      <c r="O339" s="150">
        <v>0</v>
      </c>
      <c r="P339" s="150">
        <v>0</v>
      </c>
      <c r="Q339" s="151">
        <f t="shared" si="28"/>
        <v>0</v>
      </c>
      <c r="R339" s="153">
        <f t="shared" si="29"/>
        <v>0</v>
      </c>
      <c r="S339" s="6"/>
      <c r="T339" s="7">
        <f t="shared" si="27"/>
        <v>0</v>
      </c>
      <c r="U339" s="6">
        <f t="shared" si="30"/>
        <v>0</v>
      </c>
    </row>
    <row r="340" spans="2:21" x14ac:dyDescent="0.3">
      <c r="B340" s="2">
        <v>337</v>
      </c>
      <c r="C340" s="1"/>
      <c r="D340" s="2"/>
      <c r="E340" s="3"/>
      <c r="F340" s="13"/>
      <c r="G340" s="4"/>
      <c r="H340" s="14"/>
      <c r="I340" s="2"/>
      <c r="J340" s="5"/>
      <c r="K340" s="5"/>
      <c r="L340" s="6">
        <f t="shared" si="26"/>
        <v>0</v>
      </c>
      <c r="M340" s="15">
        <f>SUMIFS('Card Costs + Results'!$F$5:$F$250,'Card Costs + Results'!$B$5:$B$250,$D340,'Card Costs + Results'!$C$5:$C$250,$E340)*I340</f>
        <v>0</v>
      </c>
      <c r="N340" s="150">
        <v>0</v>
      </c>
      <c r="O340" s="150">
        <v>0</v>
      </c>
      <c r="P340" s="150">
        <v>0</v>
      </c>
      <c r="Q340" s="151">
        <f t="shared" si="28"/>
        <v>0</v>
      </c>
      <c r="R340" s="153">
        <f t="shared" si="29"/>
        <v>0</v>
      </c>
      <c r="S340" s="6"/>
      <c r="T340" s="7">
        <f t="shared" si="27"/>
        <v>0</v>
      </c>
      <c r="U340" s="6">
        <f t="shared" si="30"/>
        <v>0</v>
      </c>
    </row>
    <row r="341" spans="2:21" x14ac:dyDescent="0.3">
      <c r="B341" s="2">
        <v>338</v>
      </c>
      <c r="C341" s="1"/>
      <c r="D341" s="2"/>
      <c r="E341" s="3"/>
      <c r="F341" s="13"/>
      <c r="G341" s="4"/>
      <c r="H341" s="14"/>
      <c r="I341" s="2"/>
      <c r="J341" s="5"/>
      <c r="K341" s="5"/>
      <c r="L341" s="6">
        <f t="shared" si="26"/>
        <v>0</v>
      </c>
      <c r="M341" s="15">
        <f>SUMIFS('Card Costs + Results'!$F$5:$F$250,'Card Costs + Results'!$B$5:$B$250,$D341,'Card Costs + Results'!$C$5:$C$250,$E341)*I341</f>
        <v>0</v>
      </c>
      <c r="N341" s="150">
        <v>0</v>
      </c>
      <c r="O341" s="150">
        <v>0</v>
      </c>
      <c r="P341" s="150">
        <v>0</v>
      </c>
      <c r="Q341" s="151">
        <f t="shared" si="28"/>
        <v>0</v>
      </c>
      <c r="R341" s="153">
        <f t="shared" si="29"/>
        <v>0</v>
      </c>
      <c r="S341" s="6"/>
      <c r="T341" s="7">
        <f t="shared" si="27"/>
        <v>0</v>
      </c>
      <c r="U341" s="6">
        <f t="shared" si="30"/>
        <v>0</v>
      </c>
    </row>
    <row r="342" spans="2:21" x14ac:dyDescent="0.3">
      <c r="B342" s="2">
        <v>339</v>
      </c>
      <c r="C342" s="1"/>
      <c r="D342" s="2"/>
      <c r="E342" s="3"/>
      <c r="F342" s="13"/>
      <c r="G342" s="4"/>
      <c r="H342" s="14"/>
      <c r="I342" s="2"/>
      <c r="J342" s="5"/>
      <c r="K342" s="5"/>
      <c r="L342" s="6">
        <f t="shared" si="26"/>
        <v>0</v>
      </c>
      <c r="M342" s="15">
        <f>SUMIFS('Card Costs + Results'!$F$5:$F$250,'Card Costs + Results'!$B$5:$B$250,$D342,'Card Costs + Results'!$C$5:$C$250,$E342)*I342</f>
        <v>0</v>
      </c>
      <c r="N342" s="150">
        <v>0</v>
      </c>
      <c r="O342" s="150">
        <v>0</v>
      </c>
      <c r="P342" s="150">
        <v>0</v>
      </c>
      <c r="Q342" s="151">
        <f t="shared" si="28"/>
        <v>0</v>
      </c>
      <c r="R342" s="153">
        <f t="shared" si="29"/>
        <v>0</v>
      </c>
      <c r="S342" s="6"/>
      <c r="T342" s="7">
        <f t="shared" si="27"/>
        <v>0</v>
      </c>
      <c r="U342" s="6">
        <f t="shared" si="30"/>
        <v>0</v>
      </c>
    </row>
    <row r="343" spans="2:21" x14ac:dyDescent="0.3">
      <c r="B343" s="2">
        <v>340</v>
      </c>
      <c r="C343" s="1"/>
      <c r="D343" s="2"/>
      <c r="E343" s="3"/>
      <c r="F343" s="13"/>
      <c r="G343" s="4"/>
      <c r="H343" s="14"/>
      <c r="I343" s="2"/>
      <c r="J343" s="5"/>
      <c r="K343" s="5"/>
      <c r="L343" s="6">
        <f t="shared" si="26"/>
        <v>0</v>
      </c>
      <c r="M343" s="15">
        <f>SUMIFS('Card Costs + Results'!$F$5:$F$250,'Card Costs + Results'!$B$5:$B$250,$D343,'Card Costs + Results'!$C$5:$C$250,$E343)*I343</f>
        <v>0</v>
      </c>
      <c r="N343" s="150">
        <v>0</v>
      </c>
      <c r="O343" s="150">
        <v>0</v>
      </c>
      <c r="P343" s="150">
        <v>0</v>
      </c>
      <c r="Q343" s="151">
        <f t="shared" si="28"/>
        <v>0</v>
      </c>
      <c r="R343" s="153">
        <f t="shared" si="29"/>
        <v>0</v>
      </c>
      <c r="S343" s="6"/>
      <c r="T343" s="7">
        <f t="shared" si="27"/>
        <v>0</v>
      </c>
      <c r="U343" s="6">
        <f t="shared" si="30"/>
        <v>0</v>
      </c>
    </row>
    <row r="344" spans="2:21" x14ac:dyDescent="0.3">
      <c r="B344" s="2">
        <v>341</v>
      </c>
      <c r="C344" s="1"/>
      <c r="D344" s="2"/>
      <c r="E344" s="3"/>
      <c r="F344" s="13"/>
      <c r="G344" s="4"/>
      <c r="H344" s="14"/>
      <c r="I344" s="2"/>
      <c r="J344" s="5"/>
      <c r="K344" s="5"/>
      <c r="L344" s="6">
        <f t="shared" si="26"/>
        <v>0</v>
      </c>
      <c r="M344" s="15">
        <f>SUMIFS('Card Costs + Results'!$F$5:$F$250,'Card Costs + Results'!$B$5:$B$250,$D344,'Card Costs + Results'!$C$5:$C$250,$E344)*I344</f>
        <v>0</v>
      </c>
      <c r="N344" s="150">
        <v>0</v>
      </c>
      <c r="O344" s="150">
        <v>0</v>
      </c>
      <c r="P344" s="150">
        <v>0</v>
      </c>
      <c r="Q344" s="151">
        <f t="shared" si="28"/>
        <v>0</v>
      </c>
      <c r="R344" s="153">
        <f t="shared" si="29"/>
        <v>0</v>
      </c>
      <c r="S344" s="6"/>
      <c r="T344" s="7">
        <f t="shared" si="27"/>
        <v>0</v>
      </c>
      <c r="U344" s="6">
        <f t="shared" si="30"/>
        <v>0</v>
      </c>
    </row>
    <row r="345" spans="2:21" x14ac:dyDescent="0.3">
      <c r="B345" s="2">
        <v>342</v>
      </c>
      <c r="C345" s="1"/>
      <c r="D345" s="2"/>
      <c r="E345" s="3"/>
      <c r="F345" s="13"/>
      <c r="G345" s="4"/>
      <c r="H345" s="14"/>
      <c r="I345" s="2"/>
      <c r="J345" s="5"/>
      <c r="K345" s="5"/>
      <c r="L345" s="6">
        <f t="shared" si="26"/>
        <v>0</v>
      </c>
      <c r="M345" s="15">
        <f>SUMIFS('Card Costs + Results'!$F$5:$F$250,'Card Costs + Results'!$B$5:$B$250,$D345,'Card Costs + Results'!$C$5:$C$250,$E345)*I345</f>
        <v>0</v>
      </c>
      <c r="N345" s="150">
        <v>0</v>
      </c>
      <c r="O345" s="150">
        <v>0</v>
      </c>
      <c r="P345" s="150">
        <v>0</v>
      </c>
      <c r="Q345" s="151">
        <f t="shared" si="28"/>
        <v>0</v>
      </c>
      <c r="R345" s="153">
        <f t="shared" si="29"/>
        <v>0</v>
      </c>
      <c r="S345" s="6"/>
      <c r="T345" s="7">
        <f t="shared" si="27"/>
        <v>0</v>
      </c>
      <c r="U345" s="6">
        <f t="shared" si="30"/>
        <v>0</v>
      </c>
    </row>
    <row r="346" spans="2:21" x14ac:dyDescent="0.3">
      <c r="B346" s="2">
        <v>343</v>
      </c>
      <c r="C346" s="1"/>
      <c r="D346" s="2"/>
      <c r="E346" s="3"/>
      <c r="F346" s="13"/>
      <c r="G346" s="4"/>
      <c r="H346" s="14"/>
      <c r="I346" s="2"/>
      <c r="J346" s="5"/>
      <c r="K346" s="5"/>
      <c r="L346" s="6">
        <f t="shared" si="26"/>
        <v>0</v>
      </c>
      <c r="M346" s="15">
        <f>SUMIFS('Card Costs + Results'!$F$5:$F$250,'Card Costs + Results'!$B$5:$B$250,$D346,'Card Costs + Results'!$C$5:$C$250,$E346)*I346</f>
        <v>0</v>
      </c>
      <c r="N346" s="150">
        <v>0</v>
      </c>
      <c r="O346" s="150">
        <v>0</v>
      </c>
      <c r="P346" s="150">
        <v>0</v>
      </c>
      <c r="Q346" s="151">
        <f t="shared" si="28"/>
        <v>0</v>
      </c>
      <c r="R346" s="153">
        <f t="shared" si="29"/>
        <v>0</v>
      </c>
      <c r="S346" s="6"/>
      <c r="T346" s="7">
        <f t="shared" si="27"/>
        <v>0</v>
      </c>
      <c r="U346" s="6">
        <f t="shared" si="30"/>
        <v>0</v>
      </c>
    </row>
    <row r="347" spans="2:21" x14ac:dyDescent="0.3">
      <c r="B347" s="2">
        <v>344</v>
      </c>
      <c r="C347" s="1"/>
      <c r="D347" s="2"/>
      <c r="E347" s="3"/>
      <c r="F347" s="13"/>
      <c r="G347" s="4"/>
      <c r="H347" s="14"/>
      <c r="I347" s="2"/>
      <c r="J347" s="5"/>
      <c r="K347" s="5"/>
      <c r="L347" s="6">
        <f t="shared" si="26"/>
        <v>0</v>
      </c>
      <c r="M347" s="15">
        <f>SUMIFS('Card Costs + Results'!$F$5:$F$250,'Card Costs + Results'!$B$5:$B$250,$D347,'Card Costs + Results'!$C$5:$C$250,$E347)*I347</f>
        <v>0</v>
      </c>
      <c r="N347" s="150">
        <v>0</v>
      </c>
      <c r="O347" s="150">
        <v>0</v>
      </c>
      <c r="P347" s="150">
        <v>0</v>
      </c>
      <c r="Q347" s="151">
        <f t="shared" si="28"/>
        <v>0</v>
      </c>
      <c r="R347" s="153">
        <f t="shared" si="29"/>
        <v>0</v>
      </c>
      <c r="S347" s="6"/>
      <c r="T347" s="7">
        <f t="shared" si="27"/>
        <v>0</v>
      </c>
      <c r="U347" s="6">
        <f t="shared" si="30"/>
        <v>0</v>
      </c>
    </row>
    <row r="348" spans="2:21" x14ac:dyDescent="0.3">
      <c r="B348" s="2">
        <v>345</v>
      </c>
      <c r="C348" s="1"/>
      <c r="D348" s="2"/>
      <c r="E348" s="3"/>
      <c r="F348" s="13"/>
      <c r="G348" s="4"/>
      <c r="H348" s="14"/>
      <c r="I348" s="2"/>
      <c r="J348" s="5"/>
      <c r="K348" s="5"/>
      <c r="L348" s="6">
        <f t="shared" si="26"/>
        <v>0</v>
      </c>
      <c r="M348" s="15">
        <f>SUMIFS('Card Costs + Results'!$F$5:$F$250,'Card Costs + Results'!$B$5:$B$250,$D348,'Card Costs + Results'!$C$5:$C$250,$E348)*I348</f>
        <v>0</v>
      </c>
      <c r="N348" s="150">
        <v>0</v>
      </c>
      <c r="O348" s="150">
        <v>0</v>
      </c>
      <c r="P348" s="150">
        <v>0</v>
      </c>
      <c r="Q348" s="151">
        <f t="shared" si="28"/>
        <v>0</v>
      </c>
      <c r="R348" s="153">
        <f t="shared" si="29"/>
        <v>0</v>
      </c>
      <c r="S348" s="6"/>
      <c r="T348" s="7">
        <f t="shared" si="27"/>
        <v>0</v>
      </c>
      <c r="U348" s="6">
        <f t="shared" si="30"/>
        <v>0</v>
      </c>
    </row>
    <row r="349" spans="2:21" x14ac:dyDescent="0.3">
      <c r="B349" s="2">
        <v>346</v>
      </c>
      <c r="C349" s="1"/>
      <c r="D349" s="2"/>
      <c r="E349" s="3"/>
      <c r="F349" s="13"/>
      <c r="G349" s="4"/>
      <c r="H349" s="14"/>
      <c r="I349" s="2"/>
      <c r="J349" s="5"/>
      <c r="K349" s="5"/>
      <c r="L349" s="6">
        <f t="shared" si="26"/>
        <v>0</v>
      </c>
      <c r="M349" s="15">
        <f>SUMIFS('Card Costs + Results'!$F$5:$F$250,'Card Costs + Results'!$B$5:$B$250,$D349,'Card Costs + Results'!$C$5:$C$250,$E349)*I349</f>
        <v>0</v>
      </c>
      <c r="N349" s="150">
        <v>0</v>
      </c>
      <c r="O349" s="150">
        <v>0</v>
      </c>
      <c r="P349" s="150">
        <v>0</v>
      </c>
      <c r="Q349" s="151">
        <f t="shared" si="28"/>
        <v>0</v>
      </c>
      <c r="R349" s="153">
        <f t="shared" si="29"/>
        <v>0</v>
      </c>
      <c r="S349" s="6"/>
      <c r="T349" s="7">
        <f t="shared" si="27"/>
        <v>0</v>
      </c>
      <c r="U349" s="6">
        <f t="shared" si="30"/>
        <v>0</v>
      </c>
    </row>
    <row r="350" spans="2:21" x14ac:dyDescent="0.3">
      <c r="B350" s="2">
        <v>347</v>
      </c>
      <c r="C350" s="1"/>
      <c r="D350" s="2"/>
      <c r="E350" s="3"/>
      <c r="F350" s="13"/>
      <c r="G350" s="4"/>
      <c r="H350" s="14"/>
      <c r="I350" s="2"/>
      <c r="J350" s="5"/>
      <c r="K350" s="5"/>
      <c r="L350" s="6">
        <f t="shared" si="26"/>
        <v>0</v>
      </c>
      <c r="M350" s="15">
        <f>SUMIFS('Card Costs + Results'!$F$5:$F$250,'Card Costs + Results'!$B$5:$B$250,$D350,'Card Costs + Results'!$C$5:$C$250,$E350)*I350</f>
        <v>0</v>
      </c>
      <c r="N350" s="150">
        <v>0</v>
      </c>
      <c r="O350" s="150">
        <v>0</v>
      </c>
      <c r="P350" s="150">
        <v>0</v>
      </c>
      <c r="Q350" s="151">
        <f t="shared" si="28"/>
        <v>0</v>
      </c>
      <c r="R350" s="153">
        <f t="shared" si="29"/>
        <v>0</v>
      </c>
      <c r="S350" s="6"/>
      <c r="T350" s="7">
        <f t="shared" si="27"/>
        <v>0</v>
      </c>
      <c r="U350" s="6">
        <f t="shared" si="30"/>
        <v>0</v>
      </c>
    </row>
    <row r="351" spans="2:21" x14ac:dyDescent="0.3">
      <c r="B351" s="2">
        <v>348</v>
      </c>
      <c r="C351" s="1"/>
      <c r="D351" s="2"/>
      <c r="E351" s="3"/>
      <c r="F351" s="13"/>
      <c r="G351" s="4"/>
      <c r="H351" s="14"/>
      <c r="I351" s="2"/>
      <c r="J351" s="5"/>
      <c r="K351" s="5"/>
      <c r="L351" s="6">
        <f t="shared" si="26"/>
        <v>0</v>
      </c>
      <c r="M351" s="15">
        <f>SUMIFS('Card Costs + Results'!$F$5:$F$250,'Card Costs + Results'!$B$5:$B$250,$D351,'Card Costs + Results'!$C$5:$C$250,$E351)*I351</f>
        <v>0</v>
      </c>
      <c r="N351" s="150">
        <v>0</v>
      </c>
      <c r="O351" s="150">
        <v>0</v>
      </c>
      <c r="P351" s="150">
        <v>0</v>
      </c>
      <c r="Q351" s="151">
        <f t="shared" si="28"/>
        <v>0</v>
      </c>
      <c r="R351" s="153">
        <f t="shared" si="29"/>
        <v>0</v>
      </c>
      <c r="S351" s="6"/>
      <c r="T351" s="7">
        <f t="shared" si="27"/>
        <v>0</v>
      </c>
      <c r="U351" s="6">
        <f t="shared" si="30"/>
        <v>0</v>
      </c>
    </row>
    <row r="352" spans="2:21" x14ac:dyDescent="0.3">
      <c r="B352" s="2">
        <v>349</v>
      </c>
      <c r="C352" s="1"/>
      <c r="D352" s="2"/>
      <c r="E352" s="3"/>
      <c r="F352" s="13"/>
      <c r="G352" s="4"/>
      <c r="H352" s="14"/>
      <c r="I352" s="2"/>
      <c r="J352" s="5"/>
      <c r="K352" s="5"/>
      <c r="L352" s="6">
        <f t="shared" si="26"/>
        <v>0</v>
      </c>
      <c r="M352" s="15">
        <f>SUMIFS('Card Costs + Results'!$F$5:$F$250,'Card Costs + Results'!$B$5:$B$250,$D352,'Card Costs + Results'!$C$5:$C$250,$E352)*I352</f>
        <v>0</v>
      </c>
      <c r="N352" s="150">
        <v>0</v>
      </c>
      <c r="O352" s="150">
        <v>0</v>
      </c>
      <c r="P352" s="150">
        <v>0</v>
      </c>
      <c r="Q352" s="151">
        <f t="shared" si="28"/>
        <v>0</v>
      </c>
      <c r="R352" s="153">
        <f t="shared" si="29"/>
        <v>0</v>
      </c>
      <c r="S352" s="6"/>
      <c r="T352" s="7">
        <f t="shared" si="27"/>
        <v>0</v>
      </c>
      <c r="U352" s="6">
        <f t="shared" si="30"/>
        <v>0</v>
      </c>
    </row>
    <row r="353" spans="2:21" x14ac:dyDescent="0.3">
      <c r="B353" s="2">
        <v>350</v>
      </c>
      <c r="C353" s="1"/>
      <c r="D353" s="2"/>
      <c r="E353" s="3"/>
      <c r="F353" s="13"/>
      <c r="G353" s="4"/>
      <c r="H353" s="14"/>
      <c r="I353" s="2"/>
      <c r="J353" s="5"/>
      <c r="K353" s="5"/>
      <c r="L353" s="6">
        <f t="shared" si="26"/>
        <v>0</v>
      </c>
      <c r="M353" s="15">
        <f>SUMIFS('Card Costs + Results'!$F$5:$F$250,'Card Costs + Results'!$B$5:$B$250,$D353,'Card Costs + Results'!$C$5:$C$250,$E353)*I353</f>
        <v>0</v>
      </c>
      <c r="N353" s="150">
        <v>0</v>
      </c>
      <c r="O353" s="150">
        <v>0</v>
      </c>
      <c r="P353" s="150">
        <v>0</v>
      </c>
      <c r="Q353" s="151">
        <f t="shared" si="28"/>
        <v>0</v>
      </c>
      <c r="R353" s="153">
        <f t="shared" si="29"/>
        <v>0</v>
      </c>
      <c r="S353" s="6"/>
      <c r="T353" s="7">
        <f t="shared" si="27"/>
        <v>0</v>
      </c>
      <c r="U353" s="6">
        <f t="shared" si="30"/>
        <v>0</v>
      </c>
    </row>
    <row r="354" spans="2:21" x14ac:dyDescent="0.3">
      <c r="B354" s="2">
        <v>351</v>
      </c>
      <c r="C354" s="1"/>
      <c r="D354" s="2"/>
      <c r="E354" s="3"/>
      <c r="F354" s="13"/>
      <c r="G354" s="4"/>
      <c r="H354" s="14"/>
      <c r="I354" s="2"/>
      <c r="J354" s="5"/>
      <c r="K354" s="5"/>
      <c r="L354" s="6">
        <f t="shared" si="26"/>
        <v>0</v>
      </c>
      <c r="M354" s="15">
        <f>SUMIFS('Card Costs + Results'!$F$5:$F$250,'Card Costs + Results'!$B$5:$B$250,$D354,'Card Costs + Results'!$C$5:$C$250,$E354)*I354</f>
        <v>0</v>
      </c>
      <c r="N354" s="150">
        <v>0</v>
      </c>
      <c r="O354" s="150">
        <v>0</v>
      </c>
      <c r="P354" s="150">
        <v>0</v>
      </c>
      <c r="Q354" s="151">
        <f t="shared" si="28"/>
        <v>0</v>
      </c>
      <c r="R354" s="153">
        <f t="shared" si="29"/>
        <v>0</v>
      </c>
      <c r="S354" s="6"/>
      <c r="T354" s="7">
        <f t="shared" si="27"/>
        <v>0</v>
      </c>
      <c r="U354" s="6">
        <f t="shared" si="30"/>
        <v>0</v>
      </c>
    </row>
    <row r="355" spans="2:21" x14ac:dyDescent="0.3">
      <c r="B355" s="2">
        <v>352</v>
      </c>
      <c r="C355" s="1"/>
      <c r="D355" s="2"/>
      <c r="E355" s="3"/>
      <c r="F355" s="13"/>
      <c r="G355" s="4"/>
      <c r="H355" s="14"/>
      <c r="I355" s="2"/>
      <c r="J355" s="5"/>
      <c r="K355" s="5"/>
      <c r="L355" s="6">
        <f t="shared" si="26"/>
        <v>0</v>
      </c>
      <c r="M355" s="15">
        <f>SUMIFS('Card Costs + Results'!$F$5:$F$250,'Card Costs + Results'!$B$5:$B$250,$D355,'Card Costs + Results'!$C$5:$C$250,$E355)*I355</f>
        <v>0</v>
      </c>
      <c r="N355" s="150">
        <v>0</v>
      </c>
      <c r="O355" s="150">
        <v>0</v>
      </c>
      <c r="P355" s="150">
        <v>0</v>
      </c>
      <c r="Q355" s="151">
        <f t="shared" si="28"/>
        <v>0</v>
      </c>
      <c r="R355" s="153">
        <f t="shared" si="29"/>
        <v>0</v>
      </c>
      <c r="S355" s="6"/>
      <c r="T355" s="7">
        <f t="shared" si="27"/>
        <v>0</v>
      </c>
      <c r="U355" s="6">
        <f t="shared" si="30"/>
        <v>0</v>
      </c>
    </row>
    <row r="356" spans="2:21" x14ac:dyDescent="0.3">
      <c r="B356" s="2">
        <v>353</v>
      </c>
      <c r="C356" s="1"/>
      <c r="D356" s="2"/>
      <c r="E356" s="3"/>
      <c r="F356" s="13"/>
      <c r="G356" s="4"/>
      <c r="H356" s="14"/>
      <c r="I356" s="2"/>
      <c r="J356" s="5"/>
      <c r="K356" s="5"/>
      <c r="L356" s="6">
        <f t="shared" si="26"/>
        <v>0</v>
      </c>
      <c r="M356" s="15">
        <f>SUMIFS('Card Costs + Results'!$F$5:$F$250,'Card Costs + Results'!$B$5:$B$250,$D356,'Card Costs + Results'!$C$5:$C$250,$E356)*I356</f>
        <v>0</v>
      </c>
      <c r="N356" s="150">
        <v>0</v>
      </c>
      <c r="O356" s="150">
        <v>0</v>
      </c>
      <c r="P356" s="150">
        <v>0</v>
      </c>
      <c r="Q356" s="151">
        <f t="shared" si="28"/>
        <v>0</v>
      </c>
      <c r="R356" s="153">
        <f t="shared" si="29"/>
        <v>0</v>
      </c>
      <c r="S356" s="6"/>
      <c r="T356" s="7">
        <f t="shared" si="27"/>
        <v>0</v>
      </c>
      <c r="U356" s="6">
        <f t="shared" si="30"/>
        <v>0</v>
      </c>
    </row>
    <row r="357" spans="2:21" x14ac:dyDescent="0.3">
      <c r="B357" s="2">
        <v>354</v>
      </c>
      <c r="C357" s="1"/>
      <c r="D357" s="2"/>
      <c r="E357" s="3"/>
      <c r="F357" s="13"/>
      <c r="G357" s="4"/>
      <c r="H357" s="14"/>
      <c r="I357" s="2"/>
      <c r="J357" s="5"/>
      <c r="K357" s="5"/>
      <c r="L357" s="6">
        <f t="shared" si="26"/>
        <v>0</v>
      </c>
      <c r="M357" s="15">
        <f>SUMIFS('Card Costs + Results'!$F$5:$F$250,'Card Costs + Results'!$B$5:$B$250,$D357,'Card Costs + Results'!$C$5:$C$250,$E357)*I357</f>
        <v>0</v>
      </c>
      <c r="N357" s="150">
        <v>0</v>
      </c>
      <c r="O357" s="150">
        <v>0</v>
      </c>
      <c r="P357" s="150">
        <v>0</v>
      </c>
      <c r="Q357" s="151">
        <f t="shared" si="28"/>
        <v>0</v>
      </c>
      <c r="R357" s="153">
        <f t="shared" si="29"/>
        <v>0</v>
      </c>
      <c r="S357" s="6"/>
      <c r="T357" s="7">
        <f t="shared" si="27"/>
        <v>0</v>
      </c>
      <c r="U357" s="6">
        <f t="shared" si="30"/>
        <v>0</v>
      </c>
    </row>
    <row r="358" spans="2:21" x14ac:dyDescent="0.3">
      <c r="B358" s="2">
        <v>355</v>
      </c>
      <c r="C358" s="1"/>
      <c r="D358" s="2"/>
      <c r="E358" s="3"/>
      <c r="F358" s="13"/>
      <c r="G358" s="4"/>
      <c r="H358" s="14"/>
      <c r="I358" s="2"/>
      <c r="J358" s="5"/>
      <c r="K358" s="5"/>
      <c r="L358" s="6">
        <f t="shared" si="26"/>
        <v>0</v>
      </c>
      <c r="M358" s="15">
        <f>SUMIFS('Card Costs + Results'!$F$5:$F$250,'Card Costs + Results'!$B$5:$B$250,$D358,'Card Costs + Results'!$C$5:$C$250,$E358)*I358</f>
        <v>0</v>
      </c>
      <c r="N358" s="150">
        <v>0</v>
      </c>
      <c r="O358" s="150">
        <v>0</v>
      </c>
      <c r="P358" s="150">
        <v>0</v>
      </c>
      <c r="Q358" s="151">
        <f t="shared" si="28"/>
        <v>0</v>
      </c>
      <c r="R358" s="153">
        <f t="shared" si="29"/>
        <v>0</v>
      </c>
      <c r="S358" s="6"/>
      <c r="T358" s="7">
        <f t="shared" si="27"/>
        <v>0</v>
      </c>
      <c r="U358" s="6">
        <f t="shared" si="30"/>
        <v>0</v>
      </c>
    </row>
    <row r="359" spans="2:21" x14ac:dyDescent="0.3">
      <c r="B359" s="2">
        <v>356</v>
      </c>
      <c r="C359" s="1"/>
      <c r="D359" s="2"/>
      <c r="E359" s="3"/>
      <c r="F359" s="13"/>
      <c r="G359" s="4"/>
      <c r="H359" s="14"/>
      <c r="I359" s="2"/>
      <c r="J359" s="5"/>
      <c r="K359" s="5"/>
      <c r="L359" s="6">
        <f t="shared" si="26"/>
        <v>0</v>
      </c>
      <c r="M359" s="15">
        <f>SUMIFS('Card Costs + Results'!$F$5:$F$250,'Card Costs + Results'!$B$5:$B$250,$D359,'Card Costs + Results'!$C$5:$C$250,$E359)*I359</f>
        <v>0</v>
      </c>
      <c r="N359" s="150">
        <v>0</v>
      </c>
      <c r="O359" s="150">
        <v>0</v>
      </c>
      <c r="P359" s="150">
        <v>0</v>
      </c>
      <c r="Q359" s="151">
        <f t="shared" si="28"/>
        <v>0</v>
      </c>
      <c r="R359" s="153">
        <f t="shared" si="29"/>
        <v>0</v>
      </c>
      <c r="S359" s="6"/>
      <c r="T359" s="7">
        <f t="shared" si="27"/>
        <v>0</v>
      </c>
      <c r="U359" s="6">
        <f t="shared" si="30"/>
        <v>0</v>
      </c>
    </row>
    <row r="360" spans="2:21" x14ac:dyDescent="0.3">
      <c r="B360" s="2">
        <v>357</v>
      </c>
      <c r="C360" s="1"/>
      <c r="D360" s="2"/>
      <c r="E360" s="3"/>
      <c r="F360" s="13"/>
      <c r="G360" s="4"/>
      <c r="H360" s="14"/>
      <c r="I360" s="2"/>
      <c r="J360" s="5"/>
      <c r="K360" s="5"/>
      <c r="L360" s="6">
        <f t="shared" si="26"/>
        <v>0</v>
      </c>
      <c r="M360" s="15">
        <f>SUMIFS('Card Costs + Results'!$F$5:$F$250,'Card Costs + Results'!$B$5:$B$250,$D360,'Card Costs + Results'!$C$5:$C$250,$E360)*I360</f>
        <v>0</v>
      </c>
      <c r="N360" s="150">
        <v>0</v>
      </c>
      <c r="O360" s="150">
        <v>0</v>
      </c>
      <c r="P360" s="150">
        <v>0</v>
      </c>
      <c r="Q360" s="151">
        <f t="shared" si="28"/>
        <v>0</v>
      </c>
      <c r="R360" s="153">
        <f t="shared" si="29"/>
        <v>0</v>
      </c>
      <c r="S360" s="6"/>
      <c r="T360" s="7">
        <f t="shared" si="27"/>
        <v>0</v>
      </c>
      <c r="U360" s="6">
        <f t="shared" si="30"/>
        <v>0</v>
      </c>
    </row>
    <row r="361" spans="2:21" x14ac:dyDescent="0.3">
      <c r="B361" s="2">
        <v>358</v>
      </c>
      <c r="C361" s="1"/>
      <c r="D361" s="2"/>
      <c r="E361" s="3"/>
      <c r="F361" s="13"/>
      <c r="G361" s="4"/>
      <c r="H361" s="14"/>
      <c r="I361" s="2"/>
      <c r="J361" s="5"/>
      <c r="K361" s="5"/>
      <c r="L361" s="6">
        <f t="shared" si="26"/>
        <v>0</v>
      </c>
      <c r="M361" s="15">
        <f>SUMIFS('Card Costs + Results'!$F$5:$F$250,'Card Costs + Results'!$B$5:$B$250,$D361,'Card Costs + Results'!$C$5:$C$250,$E361)*I361</f>
        <v>0</v>
      </c>
      <c r="N361" s="150">
        <v>0</v>
      </c>
      <c r="O361" s="150">
        <v>0</v>
      </c>
      <c r="P361" s="150">
        <v>0</v>
      </c>
      <c r="Q361" s="151">
        <f t="shared" si="28"/>
        <v>0</v>
      </c>
      <c r="R361" s="153">
        <f t="shared" si="29"/>
        <v>0</v>
      </c>
      <c r="S361" s="6"/>
      <c r="T361" s="7">
        <f t="shared" si="27"/>
        <v>0</v>
      </c>
      <c r="U361" s="6">
        <f t="shared" si="30"/>
        <v>0</v>
      </c>
    </row>
    <row r="362" spans="2:21" x14ac:dyDescent="0.3">
      <c r="B362" s="2">
        <v>359</v>
      </c>
      <c r="C362" s="1"/>
      <c r="D362" s="2"/>
      <c r="E362" s="3"/>
      <c r="F362" s="13"/>
      <c r="G362" s="4"/>
      <c r="H362" s="14"/>
      <c r="I362" s="2"/>
      <c r="J362" s="5"/>
      <c r="K362" s="5"/>
      <c r="L362" s="6">
        <f t="shared" si="26"/>
        <v>0</v>
      </c>
      <c r="M362" s="15">
        <f>SUMIFS('Card Costs + Results'!$F$5:$F$250,'Card Costs + Results'!$B$5:$B$250,$D362,'Card Costs + Results'!$C$5:$C$250,$E362)*I362</f>
        <v>0</v>
      </c>
      <c r="N362" s="150">
        <v>0</v>
      </c>
      <c r="O362" s="150">
        <v>0</v>
      </c>
      <c r="P362" s="150">
        <v>0</v>
      </c>
      <c r="Q362" s="151">
        <f t="shared" si="28"/>
        <v>0</v>
      </c>
      <c r="R362" s="153">
        <f t="shared" si="29"/>
        <v>0</v>
      </c>
      <c r="S362" s="6"/>
      <c r="T362" s="7">
        <f t="shared" si="27"/>
        <v>0</v>
      </c>
      <c r="U362" s="6">
        <f t="shared" si="30"/>
        <v>0</v>
      </c>
    </row>
    <row r="363" spans="2:21" x14ac:dyDescent="0.3">
      <c r="B363" s="2">
        <v>360</v>
      </c>
      <c r="C363" s="1"/>
      <c r="D363" s="2"/>
      <c r="E363" s="3"/>
      <c r="F363" s="13"/>
      <c r="G363" s="4"/>
      <c r="H363" s="14"/>
      <c r="I363" s="2"/>
      <c r="J363" s="5"/>
      <c r="K363" s="5"/>
      <c r="L363" s="6">
        <f t="shared" si="26"/>
        <v>0</v>
      </c>
      <c r="M363" s="15">
        <f>SUMIFS('Card Costs + Results'!$F$5:$F$250,'Card Costs + Results'!$B$5:$B$250,$D363,'Card Costs + Results'!$C$5:$C$250,$E363)*I363</f>
        <v>0</v>
      </c>
      <c r="N363" s="150">
        <v>0</v>
      </c>
      <c r="O363" s="150">
        <v>0</v>
      </c>
      <c r="P363" s="150">
        <v>0</v>
      </c>
      <c r="Q363" s="151">
        <f t="shared" si="28"/>
        <v>0</v>
      </c>
      <c r="R363" s="153">
        <f t="shared" si="29"/>
        <v>0</v>
      </c>
      <c r="S363" s="6"/>
      <c r="T363" s="7">
        <f t="shared" si="27"/>
        <v>0</v>
      </c>
      <c r="U363" s="6">
        <f t="shared" si="30"/>
        <v>0</v>
      </c>
    </row>
    <row r="364" spans="2:21" x14ac:dyDescent="0.3">
      <c r="B364" s="2">
        <v>361</v>
      </c>
      <c r="C364" s="1"/>
      <c r="D364" s="2"/>
      <c r="E364" s="3"/>
      <c r="F364" s="13"/>
      <c r="G364" s="4"/>
      <c r="H364" s="14"/>
      <c r="I364" s="2"/>
      <c r="J364" s="5"/>
      <c r="K364" s="5"/>
      <c r="L364" s="6">
        <f t="shared" si="26"/>
        <v>0</v>
      </c>
      <c r="M364" s="15">
        <f>SUMIFS('Card Costs + Results'!$F$5:$F$250,'Card Costs + Results'!$B$5:$B$250,$D364,'Card Costs + Results'!$C$5:$C$250,$E364)*I364</f>
        <v>0</v>
      </c>
      <c r="N364" s="150">
        <v>0</v>
      </c>
      <c r="O364" s="150">
        <v>0</v>
      </c>
      <c r="P364" s="150">
        <v>0</v>
      </c>
      <c r="Q364" s="151">
        <f t="shared" si="28"/>
        <v>0</v>
      </c>
      <c r="R364" s="153">
        <f t="shared" si="29"/>
        <v>0</v>
      </c>
      <c r="S364" s="6"/>
      <c r="T364" s="7">
        <f t="shared" si="27"/>
        <v>0</v>
      </c>
      <c r="U364" s="6">
        <f t="shared" si="30"/>
        <v>0</v>
      </c>
    </row>
    <row r="365" spans="2:21" x14ac:dyDescent="0.3">
      <c r="B365" s="2">
        <v>362</v>
      </c>
      <c r="C365" s="1"/>
      <c r="D365" s="2"/>
      <c r="E365" s="3"/>
      <c r="F365" s="13"/>
      <c r="G365" s="4"/>
      <c r="H365" s="14"/>
      <c r="I365" s="2"/>
      <c r="J365" s="5"/>
      <c r="K365" s="5"/>
      <c r="L365" s="6">
        <f t="shared" si="26"/>
        <v>0</v>
      </c>
      <c r="M365" s="15">
        <f>SUMIFS('Card Costs + Results'!$F$5:$F$250,'Card Costs + Results'!$B$5:$B$250,$D365,'Card Costs + Results'!$C$5:$C$250,$E365)*I365</f>
        <v>0</v>
      </c>
      <c r="N365" s="150">
        <v>0</v>
      </c>
      <c r="O365" s="150">
        <v>0</v>
      </c>
      <c r="P365" s="150">
        <v>0</v>
      </c>
      <c r="Q365" s="151">
        <f t="shared" si="28"/>
        <v>0</v>
      </c>
      <c r="R365" s="153">
        <f t="shared" si="29"/>
        <v>0</v>
      </c>
      <c r="S365" s="6"/>
      <c r="T365" s="7">
        <f t="shared" si="27"/>
        <v>0</v>
      </c>
      <c r="U365" s="6">
        <f t="shared" si="30"/>
        <v>0</v>
      </c>
    </row>
    <row r="366" spans="2:21" x14ac:dyDescent="0.3">
      <c r="B366" s="2">
        <v>363</v>
      </c>
      <c r="C366" s="1"/>
      <c r="D366" s="2"/>
      <c r="E366" s="3"/>
      <c r="F366" s="13"/>
      <c r="G366" s="4"/>
      <c r="H366" s="14"/>
      <c r="I366" s="2"/>
      <c r="J366" s="5"/>
      <c r="K366" s="5"/>
      <c r="L366" s="6">
        <f t="shared" si="26"/>
        <v>0</v>
      </c>
      <c r="M366" s="15">
        <f>SUMIFS('Card Costs + Results'!$F$5:$F$250,'Card Costs + Results'!$B$5:$B$250,$D366,'Card Costs + Results'!$C$5:$C$250,$E366)*I366</f>
        <v>0</v>
      </c>
      <c r="N366" s="150">
        <v>0</v>
      </c>
      <c r="O366" s="150">
        <v>0</v>
      </c>
      <c r="P366" s="150">
        <v>0</v>
      </c>
      <c r="Q366" s="151">
        <f t="shared" si="28"/>
        <v>0</v>
      </c>
      <c r="R366" s="153">
        <f t="shared" si="29"/>
        <v>0</v>
      </c>
      <c r="S366" s="6"/>
      <c r="T366" s="7">
        <f t="shared" si="27"/>
        <v>0</v>
      </c>
      <c r="U366" s="6">
        <f t="shared" si="30"/>
        <v>0</v>
      </c>
    </row>
    <row r="367" spans="2:21" x14ac:dyDescent="0.3">
      <c r="B367" s="2">
        <v>364</v>
      </c>
      <c r="C367" s="1"/>
      <c r="D367" s="2"/>
      <c r="E367" s="3"/>
      <c r="F367" s="13"/>
      <c r="G367" s="4"/>
      <c r="H367" s="14"/>
      <c r="I367" s="2"/>
      <c r="J367" s="5"/>
      <c r="K367" s="5"/>
      <c r="L367" s="6">
        <f t="shared" si="26"/>
        <v>0</v>
      </c>
      <c r="M367" s="15">
        <f>SUMIFS('Card Costs + Results'!$F$5:$F$250,'Card Costs + Results'!$B$5:$B$250,$D367,'Card Costs + Results'!$C$5:$C$250,$E367)*I367</f>
        <v>0</v>
      </c>
      <c r="N367" s="150">
        <v>0</v>
      </c>
      <c r="O367" s="150">
        <v>0</v>
      </c>
      <c r="P367" s="150">
        <v>0</v>
      </c>
      <c r="Q367" s="151">
        <f t="shared" si="28"/>
        <v>0</v>
      </c>
      <c r="R367" s="153">
        <f t="shared" si="29"/>
        <v>0</v>
      </c>
      <c r="S367" s="6"/>
      <c r="T367" s="7">
        <f t="shared" si="27"/>
        <v>0</v>
      </c>
      <c r="U367" s="6">
        <f t="shared" si="30"/>
        <v>0</v>
      </c>
    </row>
    <row r="368" spans="2:21" x14ac:dyDescent="0.3">
      <c r="B368" s="2">
        <v>365</v>
      </c>
      <c r="C368" s="1"/>
      <c r="D368" s="2"/>
      <c r="E368" s="3"/>
      <c r="F368" s="13"/>
      <c r="G368" s="4"/>
      <c r="H368" s="14"/>
      <c r="I368" s="2"/>
      <c r="J368" s="5"/>
      <c r="K368" s="5"/>
      <c r="L368" s="6">
        <f t="shared" si="26"/>
        <v>0</v>
      </c>
      <c r="M368" s="15">
        <f>SUMIFS('Card Costs + Results'!$F$5:$F$250,'Card Costs + Results'!$B$5:$B$250,$D368,'Card Costs + Results'!$C$5:$C$250,$E368)*I368</f>
        <v>0</v>
      </c>
      <c r="N368" s="150">
        <v>0</v>
      </c>
      <c r="O368" s="150">
        <v>0</v>
      </c>
      <c r="P368" s="150">
        <v>0</v>
      </c>
      <c r="Q368" s="151">
        <f t="shared" si="28"/>
        <v>0</v>
      </c>
      <c r="R368" s="153">
        <f t="shared" si="29"/>
        <v>0</v>
      </c>
      <c r="S368" s="6"/>
      <c r="T368" s="7">
        <f t="shared" si="27"/>
        <v>0</v>
      </c>
      <c r="U368" s="6">
        <f t="shared" si="30"/>
        <v>0</v>
      </c>
    </row>
    <row r="369" spans="2:21" x14ac:dyDescent="0.3">
      <c r="B369" s="2">
        <v>366</v>
      </c>
      <c r="C369" s="1"/>
      <c r="D369" s="2"/>
      <c r="E369" s="3"/>
      <c r="F369" s="13"/>
      <c r="G369" s="4"/>
      <c r="H369" s="14"/>
      <c r="I369" s="2"/>
      <c r="J369" s="5"/>
      <c r="K369" s="5"/>
      <c r="L369" s="6">
        <f t="shared" si="26"/>
        <v>0</v>
      </c>
      <c r="M369" s="15">
        <f>SUMIFS('Card Costs + Results'!$F$5:$F$250,'Card Costs + Results'!$B$5:$B$250,$D369,'Card Costs + Results'!$C$5:$C$250,$E369)*I369</f>
        <v>0</v>
      </c>
      <c r="N369" s="150">
        <v>0</v>
      </c>
      <c r="O369" s="150">
        <v>0</v>
      </c>
      <c r="P369" s="150">
        <v>0</v>
      </c>
      <c r="Q369" s="151">
        <f t="shared" si="28"/>
        <v>0</v>
      </c>
      <c r="R369" s="153">
        <f t="shared" si="29"/>
        <v>0</v>
      </c>
      <c r="S369" s="6"/>
      <c r="T369" s="7">
        <f t="shared" si="27"/>
        <v>0</v>
      </c>
      <c r="U369" s="6">
        <f t="shared" si="30"/>
        <v>0</v>
      </c>
    </row>
    <row r="370" spans="2:21" x14ac:dyDescent="0.3">
      <c r="B370" s="2">
        <v>367</v>
      </c>
      <c r="C370" s="1"/>
      <c r="D370" s="2"/>
      <c r="E370" s="3"/>
      <c r="F370" s="13"/>
      <c r="G370" s="4"/>
      <c r="H370" s="14"/>
      <c r="I370" s="2"/>
      <c r="J370" s="5"/>
      <c r="K370" s="5"/>
      <c r="L370" s="6">
        <f t="shared" si="26"/>
        <v>0</v>
      </c>
      <c r="M370" s="15">
        <f>SUMIFS('Card Costs + Results'!$F$5:$F$250,'Card Costs + Results'!$B$5:$B$250,$D370,'Card Costs + Results'!$C$5:$C$250,$E370)*I370</f>
        <v>0</v>
      </c>
      <c r="N370" s="150">
        <v>0</v>
      </c>
      <c r="O370" s="150">
        <v>0</v>
      </c>
      <c r="P370" s="150">
        <v>0</v>
      </c>
      <c r="Q370" s="151">
        <f t="shared" si="28"/>
        <v>0</v>
      </c>
      <c r="R370" s="153">
        <f t="shared" si="29"/>
        <v>0</v>
      </c>
      <c r="S370" s="6"/>
      <c r="T370" s="7">
        <f t="shared" si="27"/>
        <v>0</v>
      </c>
      <c r="U370" s="6">
        <f t="shared" si="30"/>
        <v>0</v>
      </c>
    </row>
    <row r="371" spans="2:21" x14ac:dyDescent="0.3">
      <c r="B371" s="2">
        <v>368</v>
      </c>
      <c r="C371" s="1"/>
      <c r="D371" s="2"/>
      <c r="E371" s="3"/>
      <c r="F371" s="13"/>
      <c r="G371" s="4"/>
      <c r="H371" s="14"/>
      <c r="I371" s="2"/>
      <c r="J371" s="5"/>
      <c r="K371" s="5"/>
      <c r="L371" s="6">
        <f t="shared" si="26"/>
        <v>0</v>
      </c>
      <c r="M371" s="15">
        <f>SUMIFS('Card Costs + Results'!$F$5:$F$250,'Card Costs + Results'!$B$5:$B$250,$D371,'Card Costs + Results'!$C$5:$C$250,$E371)*I371</f>
        <v>0</v>
      </c>
      <c r="N371" s="150">
        <v>0</v>
      </c>
      <c r="O371" s="150">
        <v>0</v>
      </c>
      <c r="P371" s="150">
        <v>0</v>
      </c>
      <c r="Q371" s="151">
        <f t="shared" si="28"/>
        <v>0</v>
      </c>
      <c r="R371" s="153">
        <f t="shared" si="29"/>
        <v>0</v>
      </c>
      <c r="S371" s="6"/>
      <c r="T371" s="7">
        <f t="shared" si="27"/>
        <v>0</v>
      </c>
      <c r="U371" s="6">
        <f t="shared" si="30"/>
        <v>0</v>
      </c>
    </row>
    <row r="372" spans="2:21" x14ac:dyDescent="0.3">
      <c r="B372" s="2">
        <v>369</v>
      </c>
      <c r="C372" s="1"/>
      <c r="D372" s="2"/>
      <c r="E372" s="3"/>
      <c r="F372" s="13"/>
      <c r="G372" s="4"/>
      <c r="H372" s="14"/>
      <c r="I372" s="2"/>
      <c r="J372" s="5"/>
      <c r="K372" s="5"/>
      <c r="L372" s="6">
        <f t="shared" si="26"/>
        <v>0</v>
      </c>
      <c r="M372" s="15">
        <f>SUMIFS('Card Costs + Results'!$F$5:$F$250,'Card Costs + Results'!$B$5:$B$250,$D372,'Card Costs + Results'!$C$5:$C$250,$E372)*I372</f>
        <v>0</v>
      </c>
      <c r="N372" s="150">
        <v>0</v>
      </c>
      <c r="O372" s="150">
        <v>0</v>
      </c>
      <c r="P372" s="150">
        <v>0</v>
      </c>
      <c r="Q372" s="151">
        <f t="shared" si="28"/>
        <v>0</v>
      </c>
      <c r="R372" s="153">
        <f t="shared" si="29"/>
        <v>0</v>
      </c>
      <c r="S372" s="6"/>
      <c r="T372" s="7">
        <f t="shared" si="27"/>
        <v>0</v>
      </c>
      <c r="U372" s="6">
        <f t="shared" si="30"/>
        <v>0</v>
      </c>
    </row>
    <row r="373" spans="2:21" x14ac:dyDescent="0.3">
      <c r="B373" s="2">
        <v>370</v>
      </c>
      <c r="C373" s="1"/>
      <c r="D373" s="2"/>
      <c r="E373" s="3"/>
      <c r="F373" s="13"/>
      <c r="G373" s="4"/>
      <c r="H373" s="14"/>
      <c r="I373" s="2"/>
      <c r="J373" s="5"/>
      <c r="K373" s="5"/>
      <c r="L373" s="6">
        <f t="shared" si="26"/>
        <v>0</v>
      </c>
      <c r="M373" s="15">
        <f>SUMIFS('Card Costs + Results'!$F$5:$F$250,'Card Costs + Results'!$B$5:$B$250,$D373,'Card Costs + Results'!$C$5:$C$250,$E373)*I373</f>
        <v>0</v>
      </c>
      <c r="N373" s="150">
        <v>0</v>
      </c>
      <c r="O373" s="150">
        <v>0</v>
      </c>
      <c r="P373" s="150">
        <v>0</v>
      </c>
      <c r="Q373" s="151">
        <f t="shared" si="28"/>
        <v>0</v>
      </c>
      <c r="R373" s="153">
        <f t="shared" si="29"/>
        <v>0</v>
      </c>
      <c r="S373" s="6"/>
      <c r="T373" s="7">
        <f t="shared" si="27"/>
        <v>0</v>
      </c>
      <c r="U373" s="6">
        <f t="shared" si="30"/>
        <v>0</v>
      </c>
    </row>
    <row r="374" spans="2:21" x14ac:dyDescent="0.3">
      <c r="B374" s="2">
        <v>371</v>
      </c>
      <c r="C374" s="1"/>
      <c r="D374" s="2"/>
      <c r="E374" s="3"/>
      <c r="F374" s="13"/>
      <c r="G374" s="4"/>
      <c r="H374" s="14"/>
      <c r="I374" s="2"/>
      <c r="J374" s="5"/>
      <c r="K374" s="5"/>
      <c r="L374" s="6">
        <f t="shared" si="26"/>
        <v>0</v>
      </c>
      <c r="M374" s="15">
        <f>SUMIFS('Card Costs + Results'!$F$5:$F$250,'Card Costs + Results'!$B$5:$B$250,$D374,'Card Costs + Results'!$C$5:$C$250,$E374)*I374</f>
        <v>0</v>
      </c>
      <c r="N374" s="150">
        <v>0</v>
      </c>
      <c r="O374" s="150">
        <v>0</v>
      </c>
      <c r="P374" s="150">
        <v>0</v>
      </c>
      <c r="Q374" s="151">
        <f t="shared" si="28"/>
        <v>0</v>
      </c>
      <c r="R374" s="153">
        <f t="shared" si="29"/>
        <v>0</v>
      </c>
      <c r="S374" s="6"/>
      <c r="T374" s="7">
        <f t="shared" si="27"/>
        <v>0</v>
      </c>
      <c r="U374" s="6">
        <f t="shared" si="30"/>
        <v>0</v>
      </c>
    </row>
    <row r="375" spans="2:21" x14ac:dyDescent="0.3">
      <c r="B375" s="2">
        <v>372</v>
      </c>
      <c r="C375" s="1"/>
      <c r="D375" s="2"/>
      <c r="E375" s="3"/>
      <c r="F375" s="13"/>
      <c r="G375" s="4"/>
      <c r="H375" s="14"/>
      <c r="I375" s="2"/>
      <c r="J375" s="5"/>
      <c r="K375" s="5"/>
      <c r="L375" s="6">
        <f t="shared" si="26"/>
        <v>0</v>
      </c>
      <c r="M375" s="15">
        <f>SUMIFS('Card Costs + Results'!$F$5:$F$250,'Card Costs + Results'!$B$5:$B$250,$D375,'Card Costs + Results'!$C$5:$C$250,$E375)*I375</f>
        <v>0</v>
      </c>
      <c r="N375" s="150">
        <v>0</v>
      </c>
      <c r="O375" s="150">
        <v>0</v>
      </c>
      <c r="P375" s="150">
        <v>0</v>
      </c>
      <c r="Q375" s="151">
        <f t="shared" si="28"/>
        <v>0</v>
      </c>
      <c r="R375" s="153">
        <f t="shared" si="29"/>
        <v>0</v>
      </c>
      <c r="S375" s="6"/>
      <c r="T375" s="7">
        <f t="shared" si="27"/>
        <v>0</v>
      </c>
      <c r="U375" s="6">
        <f t="shared" si="30"/>
        <v>0</v>
      </c>
    </row>
    <row r="376" spans="2:21" x14ac:dyDescent="0.3">
      <c r="B376" s="2">
        <v>373</v>
      </c>
      <c r="C376" s="1"/>
      <c r="D376" s="2"/>
      <c r="E376" s="3"/>
      <c r="F376" s="13"/>
      <c r="G376" s="4"/>
      <c r="H376" s="14"/>
      <c r="I376" s="2"/>
      <c r="J376" s="5"/>
      <c r="K376" s="5"/>
      <c r="L376" s="6">
        <f t="shared" si="26"/>
        <v>0</v>
      </c>
      <c r="M376" s="15">
        <f>SUMIFS('Card Costs + Results'!$F$5:$F$250,'Card Costs + Results'!$B$5:$B$250,$D376,'Card Costs + Results'!$C$5:$C$250,$E376)*I376</f>
        <v>0</v>
      </c>
      <c r="N376" s="150">
        <v>0</v>
      </c>
      <c r="O376" s="150">
        <v>0</v>
      </c>
      <c r="P376" s="150">
        <v>0</v>
      </c>
      <c r="Q376" s="151">
        <f t="shared" si="28"/>
        <v>0</v>
      </c>
      <c r="R376" s="153">
        <f t="shared" si="29"/>
        <v>0</v>
      </c>
      <c r="S376" s="6"/>
      <c r="T376" s="7">
        <f t="shared" si="27"/>
        <v>0</v>
      </c>
      <c r="U376" s="6">
        <f t="shared" si="30"/>
        <v>0</v>
      </c>
    </row>
    <row r="377" spans="2:21" x14ac:dyDescent="0.3">
      <c r="B377" s="2">
        <v>374</v>
      </c>
      <c r="C377" s="1"/>
      <c r="D377" s="2"/>
      <c r="E377" s="3"/>
      <c r="F377" s="13"/>
      <c r="G377" s="4"/>
      <c r="H377" s="14"/>
      <c r="I377" s="2"/>
      <c r="J377" s="5"/>
      <c r="K377" s="5"/>
      <c r="L377" s="6">
        <f t="shared" ref="L377:L399" si="31">SUM(J377+K377)</f>
        <v>0</v>
      </c>
      <c r="M377" s="15">
        <f>SUMIFS('Card Costs + Results'!$F$5:$F$250,'Card Costs + Results'!$B$5:$B$250,$D377,'Card Costs + Results'!$C$5:$C$250,$E377)*I377</f>
        <v>0</v>
      </c>
      <c r="N377" s="150">
        <v>0</v>
      </c>
      <c r="O377" s="150">
        <v>0</v>
      </c>
      <c r="P377" s="150">
        <v>0</v>
      </c>
      <c r="Q377" s="151">
        <f t="shared" si="28"/>
        <v>0</v>
      </c>
      <c r="R377" s="153">
        <f t="shared" si="29"/>
        <v>0</v>
      </c>
      <c r="S377" s="6"/>
      <c r="T377" s="7">
        <f t="shared" si="27"/>
        <v>0</v>
      </c>
      <c r="U377" s="6">
        <f t="shared" si="30"/>
        <v>0</v>
      </c>
    </row>
    <row r="378" spans="2:21" x14ac:dyDescent="0.3">
      <c r="B378" s="2">
        <v>375</v>
      </c>
      <c r="C378" s="1"/>
      <c r="D378" s="2"/>
      <c r="E378" s="3"/>
      <c r="F378" s="13"/>
      <c r="G378" s="4"/>
      <c r="H378" s="14"/>
      <c r="I378" s="2"/>
      <c r="J378" s="5"/>
      <c r="K378" s="5"/>
      <c r="L378" s="6">
        <f t="shared" si="31"/>
        <v>0</v>
      </c>
      <c r="M378" s="15">
        <f>SUMIFS('Card Costs + Results'!$F$5:$F$250,'Card Costs + Results'!$B$5:$B$250,$D378,'Card Costs + Results'!$C$5:$C$250,$E378)*I378</f>
        <v>0</v>
      </c>
      <c r="N378" s="150">
        <v>0</v>
      </c>
      <c r="O378" s="150">
        <v>0</v>
      </c>
      <c r="P378" s="150">
        <v>0</v>
      </c>
      <c r="Q378" s="151">
        <f t="shared" si="28"/>
        <v>0</v>
      </c>
      <c r="R378" s="153">
        <f t="shared" si="29"/>
        <v>0</v>
      </c>
      <c r="S378" s="6"/>
      <c r="T378" s="7">
        <f t="shared" si="27"/>
        <v>0</v>
      </c>
      <c r="U378" s="6">
        <f t="shared" si="30"/>
        <v>0</v>
      </c>
    </row>
    <row r="379" spans="2:21" x14ac:dyDescent="0.3">
      <c r="B379" s="2">
        <v>376</v>
      </c>
      <c r="C379" s="1"/>
      <c r="D379" s="2"/>
      <c r="E379" s="3"/>
      <c r="F379" s="13"/>
      <c r="G379" s="4"/>
      <c r="H379" s="14"/>
      <c r="I379" s="2"/>
      <c r="J379" s="5"/>
      <c r="K379" s="5"/>
      <c r="L379" s="6">
        <f t="shared" si="31"/>
        <v>0</v>
      </c>
      <c r="M379" s="15">
        <f>SUMIFS('Card Costs + Results'!$F$5:$F$250,'Card Costs + Results'!$B$5:$B$250,$D379,'Card Costs + Results'!$C$5:$C$250,$E379)*I379</f>
        <v>0</v>
      </c>
      <c r="N379" s="150">
        <v>0</v>
      </c>
      <c r="O379" s="150">
        <v>0</v>
      </c>
      <c r="P379" s="150">
        <v>0</v>
      </c>
      <c r="Q379" s="151">
        <f t="shared" si="28"/>
        <v>0</v>
      </c>
      <c r="R379" s="153">
        <f t="shared" si="29"/>
        <v>0</v>
      </c>
      <c r="S379" s="6"/>
      <c r="T379" s="7">
        <f t="shared" si="27"/>
        <v>0</v>
      </c>
      <c r="U379" s="6">
        <f t="shared" si="30"/>
        <v>0</v>
      </c>
    </row>
    <row r="380" spans="2:21" x14ac:dyDescent="0.3">
      <c r="B380" s="2">
        <v>377</v>
      </c>
      <c r="C380" s="1"/>
      <c r="D380" s="2"/>
      <c r="E380" s="3"/>
      <c r="F380" s="13"/>
      <c r="G380" s="4"/>
      <c r="H380" s="14"/>
      <c r="I380" s="2"/>
      <c r="J380" s="5"/>
      <c r="K380" s="5"/>
      <c r="L380" s="6">
        <f t="shared" si="31"/>
        <v>0</v>
      </c>
      <c r="M380" s="15">
        <f>SUMIFS('Card Costs + Results'!$F$5:$F$250,'Card Costs + Results'!$B$5:$B$250,$D380,'Card Costs + Results'!$C$5:$C$250,$E380)*I380</f>
        <v>0</v>
      </c>
      <c r="N380" s="150">
        <v>0</v>
      </c>
      <c r="O380" s="150">
        <v>0</v>
      </c>
      <c r="P380" s="150">
        <v>0</v>
      </c>
      <c r="Q380" s="151">
        <f t="shared" si="28"/>
        <v>0</v>
      </c>
      <c r="R380" s="153">
        <f t="shared" si="29"/>
        <v>0</v>
      </c>
      <c r="S380" s="6"/>
      <c r="T380" s="7">
        <f t="shared" si="27"/>
        <v>0</v>
      </c>
      <c r="U380" s="6">
        <f t="shared" si="30"/>
        <v>0</v>
      </c>
    </row>
    <row r="381" spans="2:21" x14ac:dyDescent="0.3">
      <c r="B381" s="2">
        <v>378</v>
      </c>
      <c r="C381" s="1"/>
      <c r="D381" s="2"/>
      <c r="E381" s="3"/>
      <c r="F381" s="13"/>
      <c r="G381" s="4"/>
      <c r="H381" s="14"/>
      <c r="I381" s="2"/>
      <c r="J381" s="5"/>
      <c r="K381" s="5"/>
      <c r="L381" s="6">
        <f t="shared" si="31"/>
        <v>0</v>
      </c>
      <c r="M381" s="15">
        <f>SUMIFS('Card Costs + Results'!$F$5:$F$250,'Card Costs + Results'!$B$5:$B$250,$D381,'Card Costs + Results'!$C$5:$C$250,$E381)*I381</f>
        <v>0</v>
      </c>
      <c r="N381" s="150">
        <v>0</v>
      </c>
      <c r="O381" s="150">
        <v>0</v>
      </c>
      <c r="P381" s="150">
        <v>0</v>
      </c>
      <c r="Q381" s="151">
        <f t="shared" si="28"/>
        <v>0</v>
      </c>
      <c r="R381" s="153">
        <f t="shared" si="29"/>
        <v>0</v>
      </c>
      <c r="S381" s="6"/>
      <c r="T381" s="7">
        <f t="shared" si="27"/>
        <v>0</v>
      </c>
      <c r="U381" s="6">
        <f t="shared" si="30"/>
        <v>0</v>
      </c>
    </row>
    <row r="382" spans="2:21" x14ac:dyDescent="0.3">
      <c r="B382" s="2">
        <v>379</v>
      </c>
      <c r="C382" s="1"/>
      <c r="D382" s="2"/>
      <c r="E382" s="3"/>
      <c r="F382" s="13"/>
      <c r="G382" s="4"/>
      <c r="H382" s="14"/>
      <c r="I382" s="2"/>
      <c r="J382" s="5"/>
      <c r="K382" s="5"/>
      <c r="L382" s="6">
        <f t="shared" si="31"/>
        <v>0</v>
      </c>
      <c r="M382" s="15">
        <f>SUMIFS('Card Costs + Results'!$F$5:$F$250,'Card Costs + Results'!$B$5:$B$250,$D382,'Card Costs + Results'!$C$5:$C$250,$E382)*I382</f>
        <v>0</v>
      </c>
      <c r="N382" s="150">
        <v>0</v>
      </c>
      <c r="O382" s="150">
        <v>0</v>
      </c>
      <c r="P382" s="150">
        <v>0</v>
      </c>
      <c r="Q382" s="151">
        <f t="shared" si="28"/>
        <v>0</v>
      </c>
      <c r="R382" s="153">
        <f t="shared" si="29"/>
        <v>0</v>
      </c>
      <c r="S382" s="6"/>
      <c r="T382" s="7">
        <f t="shared" si="27"/>
        <v>0</v>
      </c>
      <c r="U382" s="6">
        <f t="shared" si="30"/>
        <v>0</v>
      </c>
    </row>
    <row r="383" spans="2:21" x14ac:dyDescent="0.3">
      <c r="B383" s="2">
        <v>380</v>
      </c>
      <c r="C383" s="1"/>
      <c r="D383" s="2"/>
      <c r="E383" s="3"/>
      <c r="F383" s="13"/>
      <c r="G383" s="4"/>
      <c r="H383" s="14"/>
      <c r="I383" s="2"/>
      <c r="J383" s="5"/>
      <c r="K383" s="5"/>
      <c r="L383" s="6">
        <f t="shared" si="31"/>
        <v>0</v>
      </c>
      <c r="M383" s="15">
        <f>SUMIFS('Card Costs + Results'!$F$5:$F$250,'Card Costs + Results'!$B$5:$B$250,$D383,'Card Costs + Results'!$C$5:$C$250,$E383)*I383</f>
        <v>0</v>
      </c>
      <c r="N383" s="150">
        <v>0</v>
      </c>
      <c r="O383" s="150">
        <v>0</v>
      </c>
      <c r="P383" s="150">
        <v>0</v>
      </c>
      <c r="Q383" s="151">
        <f t="shared" si="28"/>
        <v>0</v>
      </c>
      <c r="R383" s="153">
        <f t="shared" si="29"/>
        <v>0</v>
      </c>
      <c r="S383" s="6"/>
      <c r="T383" s="7">
        <f t="shared" si="27"/>
        <v>0</v>
      </c>
      <c r="U383" s="6">
        <f t="shared" si="30"/>
        <v>0</v>
      </c>
    </row>
    <row r="384" spans="2:21" x14ac:dyDescent="0.3">
      <c r="B384" s="2">
        <v>381</v>
      </c>
      <c r="C384" s="1"/>
      <c r="D384" s="2"/>
      <c r="E384" s="3"/>
      <c r="F384" s="13"/>
      <c r="G384" s="4"/>
      <c r="H384" s="14"/>
      <c r="I384" s="2"/>
      <c r="J384" s="5"/>
      <c r="K384" s="5"/>
      <c r="L384" s="6">
        <f t="shared" si="31"/>
        <v>0</v>
      </c>
      <c r="M384" s="15">
        <f>SUMIFS('Card Costs + Results'!$F$5:$F$250,'Card Costs + Results'!$B$5:$B$250,$D384,'Card Costs + Results'!$C$5:$C$250,$E384)*I384</f>
        <v>0</v>
      </c>
      <c r="N384" s="150">
        <v>0</v>
      </c>
      <c r="O384" s="150">
        <v>0</v>
      </c>
      <c r="P384" s="150">
        <v>0</v>
      </c>
      <c r="Q384" s="151">
        <f t="shared" si="28"/>
        <v>0</v>
      </c>
      <c r="R384" s="153">
        <f t="shared" si="29"/>
        <v>0</v>
      </c>
      <c r="S384" s="6"/>
      <c r="T384" s="7">
        <f t="shared" si="27"/>
        <v>0</v>
      </c>
      <c r="U384" s="6">
        <f t="shared" si="30"/>
        <v>0</v>
      </c>
    </row>
    <row r="385" spans="2:21" x14ac:dyDescent="0.3">
      <c r="B385" s="2">
        <v>382</v>
      </c>
      <c r="C385" s="1"/>
      <c r="D385" s="2"/>
      <c r="E385" s="3"/>
      <c r="F385" s="13"/>
      <c r="G385" s="4"/>
      <c r="H385" s="14"/>
      <c r="I385" s="2"/>
      <c r="J385" s="5"/>
      <c r="K385" s="5"/>
      <c r="L385" s="6">
        <f t="shared" si="31"/>
        <v>0</v>
      </c>
      <c r="M385" s="15">
        <f>SUMIFS('Card Costs + Results'!$F$5:$F$250,'Card Costs + Results'!$B$5:$B$250,$D385,'Card Costs + Results'!$C$5:$C$250,$E385)*I385</f>
        <v>0</v>
      </c>
      <c r="N385" s="150">
        <v>0</v>
      </c>
      <c r="O385" s="150">
        <v>0</v>
      </c>
      <c r="P385" s="150">
        <v>0</v>
      </c>
      <c r="Q385" s="151">
        <f t="shared" si="28"/>
        <v>0</v>
      </c>
      <c r="R385" s="153">
        <f t="shared" si="29"/>
        <v>0</v>
      </c>
      <c r="S385" s="6"/>
      <c r="T385" s="7">
        <f t="shared" si="27"/>
        <v>0</v>
      </c>
      <c r="U385" s="6">
        <f t="shared" si="30"/>
        <v>0</v>
      </c>
    </row>
    <row r="386" spans="2:21" x14ac:dyDescent="0.3">
      <c r="B386" s="2">
        <v>383</v>
      </c>
      <c r="C386" s="1"/>
      <c r="D386" s="2"/>
      <c r="E386" s="3"/>
      <c r="F386" s="13"/>
      <c r="G386" s="4"/>
      <c r="H386" s="14"/>
      <c r="I386" s="2"/>
      <c r="J386" s="5"/>
      <c r="K386" s="5"/>
      <c r="L386" s="6">
        <f t="shared" si="31"/>
        <v>0</v>
      </c>
      <c r="M386" s="15">
        <f>SUMIFS('Card Costs + Results'!$F$5:$F$250,'Card Costs + Results'!$B$5:$B$250,$D386,'Card Costs + Results'!$C$5:$C$250,$E386)*I386</f>
        <v>0</v>
      </c>
      <c r="N386" s="150">
        <v>0</v>
      </c>
      <c r="O386" s="150">
        <v>0</v>
      </c>
      <c r="P386" s="150">
        <v>0</v>
      </c>
      <c r="Q386" s="151">
        <f t="shared" si="28"/>
        <v>0</v>
      </c>
      <c r="R386" s="153">
        <f t="shared" si="29"/>
        <v>0</v>
      </c>
      <c r="S386" s="6"/>
      <c r="T386" s="7">
        <f t="shared" si="27"/>
        <v>0</v>
      </c>
      <c r="U386" s="6">
        <f t="shared" si="30"/>
        <v>0</v>
      </c>
    </row>
    <row r="387" spans="2:21" x14ac:dyDescent="0.3">
      <c r="B387" s="2">
        <v>384</v>
      </c>
      <c r="C387" s="1"/>
      <c r="D387" s="2"/>
      <c r="E387" s="3"/>
      <c r="F387" s="13"/>
      <c r="G387" s="4"/>
      <c r="H387" s="14"/>
      <c r="I387" s="2"/>
      <c r="J387" s="5"/>
      <c r="K387" s="5"/>
      <c r="L387" s="6">
        <f t="shared" si="31"/>
        <v>0</v>
      </c>
      <c r="M387" s="15">
        <f>SUMIFS('Card Costs + Results'!$F$5:$F$250,'Card Costs + Results'!$B$5:$B$250,$D387,'Card Costs + Results'!$C$5:$C$250,$E387)*I387</f>
        <v>0</v>
      </c>
      <c r="N387" s="150">
        <v>0</v>
      </c>
      <c r="O387" s="150">
        <v>0</v>
      </c>
      <c r="P387" s="150">
        <v>0</v>
      </c>
      <c r="Q387" s="151">
        <f t="shared" si="28"/>
        <v>0</v>
      </c>
      <c r="R387" s="153">
        <f t="shared" si="29"/>
        <v>0</v>
      </c>
      <c r="S387" s="6"/>
      <c r="T387" s="7">
        <f t="shared" si="27"/>
        <v>0</v>
      </c>
      <c r="U387" s="6">
        <f t="shared" si="30"/>
        <v>0</v>
      </c>
    </row>
    <row r="388" spans="2:21" x14ac:dyDescent="0.3">
      <c r="B388" s="2">
        <v>385</v>
      </c>
      <c r="C388" s="1"/>
      <c r="D388" s="2"/>
      <c r="E388" s="3"/>
      <c r="F388" s="13"/>
      <c r="G388" s="4"/>
      <c r="H388" s="14"/>
      <c r="I388" s="2"/>
      <c r="J388" s="5"/>
      <c r="K388" s="5"/>
      <c r="L388" s="6">
        <f t="shared" si="31"/>
        <v>0</v>
      </c>
      <c r="M388" s="15">
        <f>SUMIFS('Card Costs + Results'!$F$5:$F$250,'Card Costs + Results'!$B$5:$B$250,$D388,'Card Costs + Results'!$C$5:$C$250,$E388)*I388</f>
        <v>0</v>
      </c>
      <c r="N388" s="150">
        <v>0</v>
      </c>
      <c r="O388" s="150">
        <v>0</v>
      </c>
      <c r="P388" s="150">
        <v>0</v>
      </c>
      <c r="Q388" s="151">
        <f t="shared" si="28"/>
        <v>0</v>
      </c>
      <c r="R388" s="153">
        <f t="shared" si="29"/>
        <v>0</v>
      </c>
      <c r="S388" s="6"/>
      <c r="T388" s="7">
        <f t="shared" si="27"/>
        <v>0</v>
      </c>
      <c r="U388" s="6">
        <f t="shared" si="30"/>
        <v>0</v>
      </c>
    </row>
    <row r="389" spans="2:21" x14ac:dyDescent="0.3">
      <c r="B389" s="2">
        <v>386</v>
      </c>
      <c r="C389" s="1"/>
      <c r="D389" s="2"/>
      <c r="E389" s="3"/>
      <c r="F389" s="13"/>
      <c r="G389" s="4"/>
      <c r="H389" s="14"/>
      <c r="I389" s="2"/>
      <c r="J389" s="5"/>
      <c r="K389" s="5"/>
      <c r="L389" s="6">
        <f t="shared" si="31"/>
        <v>0</v>
      </c>
      <c r="M389" s="15">
        <f>SUMIFS('Card Costs + Results'!$F$5:$F$250,'Card Costs + Results'!$B$5:$B$250,$D389,'Card Costs + Results'!$C$5:$C$250,$E389)*I389</f>
        <v>0</v>
      </c>
      <c r="N389" s="150">
        <v>0</v>
      </c>
      <c r="O389" s="150">
        <v>0</v>
      </c>
      <c r="P389" s="150">
        <v>0</v>
      </c>
      <c r="Q389" s="151">
        <f t="shared" si="28"/>
        <v>0</v>
      </c>
      <c r="R389" s="153">
        <f t="shared" si="29"/>
        <v>0</v>
      </c>
      <c r="S389" s="6"/>
      <c r="T389" s="7">
        <f t="shared" ref="T389:T452" si="32">SUM(K389-S389)</f>
        <v>0</v>
      </c>
      <c r="U389" s="6">
        <f t="shared" si="30"/>
        <v>0</v>
      </c>
    </row>
    <row r="390" spans="2:21" x14ac:dyDescent="0.3">
      <c r="B390" s="2">
        <v>387</v>
      </c>
      <c r="C390" s="1"/>
      <c r="D390" s="2"/>
      <c r="E390" s="3"/>
      <c r="F390" s="13"/>
      <c r="G390" s="4"/>
      <c r="H390" s="14"/>
      <c r="I390" s="2"/>
      <c r="J390" s="5"/>
      <c r="K390" s="5"/>
      <c r="L390" s="6">
        <f t="shared" si="31"/>
        <v>0</v>
      </c>
      <c r="M390" s="15">
        <f>SUMIFS('Card Costs + Results'!$F$5:$F$250,'Card Costs + Results'!$B$5:$B$250,$D390,'Card Costs + Results'!$C$5:$C$250,$E390)*I390</f>
        <v>0</v>
      </c>
      <c r="N390" s="150">
        <v>0</v>
      </c>
      <c r="O390" s="150">
        <v>0</v>
      </c>
      <c r="P390" s="150">
        <v>0</v>
      </c>
      <c r="Q390" s="151">
        <f t="shared" ref="Q390:Q453" si="33">SUM(N390:P390)</f>
        <v>0</v>
      </c>
      <c r="R390" s="153">
        <f t="shared" ref="R390:R453" si="34">SUM(J390-M390-Q390)</f>
        <v>0</v>
      </c>
      <c r="S390" s="6"/>
      <c r="T390" s="7">
        <f t="shared" si="32"/>
        <v>0</v>
      </c>
      <c r="U390" s="6">
        <f t="shared" ref="U390:U453" si="35">R390+T390</f>
        <v>0</v>
      </c>
    </row>
    <row r="391" spans="2:21" x14ac:dyDescent="0.3">
      <c r="B391" s="2">
        <v>388</v>
      </c>
      <c r="C391" s="1"/>
      <c r="D391" s="2"/>
      <c r="E391" s="3"/>
      <c r="F391" s="13"/>
      <c r="G391" s="4"/>
      <c r="H391" s="14"/>
      <c r="I391" s="2"/>
      <c r="J391" s="5"/>
      <c r="K391" s="5"/>
      <c r="L391" s="6">
        <f t="shared" si="31"/>
        <v>0</v>
      </c>
      <c r="M391" s="15">
        <f>SUMIFS('Card Costs + Results'!$F$5:$F$250,'Card Costs + Results'!$B$5:$B$250,$D391,'Card Costs + Results'!$C$5:$C$250,$E391)*I391</f>
        <v>0</v>
      </c>
      <c r="N391" s="150">
        <v>0</v>
      </c>
      <c r="O391" s="150">
        <v>0</v>
      </c>
      <c r="P391" s="150">
        <v>0</v>
      </c>
      <c r="Q391" s="151">
        <f t="shared" si="33"/>
        <v>0</v>
      </c>
      <c r="R391" s="153">
        <f t="shared" si="34"/>
        <v>0</v>
      </c>
      <c r="S391" s="6"/>
      <c r="T391" s="7">
        <f t="shared" si="32"/>
        <v>0</v>
      </c>
      <c r="U391" s="6">
        <f t="shared" si="35"/>
        <v>0</v>
      </c>
    </row>
    <row r="392" spans="2:21" x14ac:dyDescent="0.3">
      <c r="B392" s="2">
        <v>389</v>
      </c>
      <c r="C392" s="1"/>
      <c r="D392" s="2"/>
      <c r="E392" s="3"/>
      <c r="F392" s="13"/>
      <c r="G392" s="4"/>
      <c r="H392" s="14"/>
      <c r="I392" s="2"/>
      <c r="J392" s="5"/>
      <c r="K392" s="5"/>
      <c r="L392" s="6">
        <f t="shared" si="31"/>
        <v>0</v>
      </c>
      <c r="M392" s="15">
        <f>SUMIFS('Card Costs + Results'!$F$5:$F$250,'Card Costs + Results'!$B$5:$B$250,$D392,'Card Costs + Results'!$C$5:$C$250,$E392)*I392</f>
        <v>0</v>
      </c>
      <c r="N392" s="150">
        <v>0</v>
      </c>
      <c r="O392" s="150">
        <v>0</v>
      </c>
      <c r="P392" s="150">
        <v>0</v>
      </c>
      <c r="Q392" s="151">
        <f t="shared" si="33"/>
        <v>0</v>
      </c>
      <c r="R392" s="153">
        <f t="shared" si="34"/>
        <v>0</v>
      </c>
      <c r="S392" s="6"/>
      <c r="T392" s="7">
        <f t="shared" si="32"/>
        <v>0</v>
      </c>
      <c r="U392" s="6">
        <f t="shared" si="35"/>
        <v>0</v>
      </c>
    </row>
    <row r="393" spans="2:21" x14ac:dyDescent="0.3">
      <c r="B393" s="2">
        <v>390</v>
      </c>
      <c r="C393" s="1"/>
      <c r="D393" s="2"/>
      <c r="E393" s="3"/>
      <c r="F393" s="13"/>
      <c r="G393" s="4"/>
      <c r="H393" s="14"/>
      <c r="I393" s="2"/>
      <c r="J393" s="5"/>
      <c r="K393" s="5"/>
      <c r="L393" s="6">
        <f t="shared" si="31"/>
        <v>0</v>
      </c>
      <c r="M393" s="15">
        <f>SUMIFS('Card Costs + Results'!$F$5:$F$250,'Card Costs + Results'!$B$5:$B$250,$D393,'Card Costs + Results'!$C$5:$C$250,$E393)*I393</f>
        <v>0</v>
      </c>
      <c r="N393" s="150">
        <v>0</v>
      </c>
      <c r="O393" s="150">
        <v>0</v>
      </c>
      <c r="P393" s="150">
        <v>0</v>
      </c>
      <c r="Q393" s="151">
        <f t="shared" si="33"/>
        <v>0</v>
      </c>
      <c r="R393" s="153">
        <f t="shared" si="34"/>
        <v>0</v>
      </c>
      <c r="S393" s="6"/>
      <c r="T393" s="7">
        <f t="shared" si="32"/>
        <v>0</v>
      </c>
      <c r="U393" s="6">
        <f t="shared" si="35"/>
        <v>0</v>
      </c>
    </row>
    <row r="394" spans="2:21" x14ac:dyDescent="0.3">
      <c r="B394" s="2">
        <v>391</v>
      </c>
      <c r="C394" s="1"/>
      <c r="D394" s="2"/>
      <c r="E394" s="3"/>
      <c r="F394" s="13"/>
      <c r="G394" s="4"/>
      <c r="H394" s="14"/>
      <c r="I394" s="2"/>
      <c r="J394" s="5"/>
      <c r="K394" s="5"/>
      <c r="L394" s="6">
        <f t="shared" si="31"/>
        <v>0</v>
      </c>
      <c r="M394" s="15">
        <f>SUMIFS('Card Costs + Results'!$F$5:$F$250,'Card Costs + Results'!$B$5:$B$250,$D394,'Card Costs + Results'!$C$5:$C$250,$E394)*I394</f>
        <v>0</v>
      </c>
      <c r="N394" s="150">
        <v>0</v>
      </c>
      <c r="O394" s="150">
        <v>0</v>
      </c>
      <c r="P394" s="150">
        <v>0</v>
      </c>
      <c r="Q394" s="151">
        <f t="shared" si="33"/>
        <v>0</v>
      </c>
      <c r="R394" s="153">
        <f t="shared" si="34"/>
        <v>0</v>
      </c>
      <c r="S394" s="6"/>
      <c r="T394" s="7">
        <f t="shared" si="32"/>
        <v>0</v>
      </c>
      <c r="U394" s="6">
        <f t="shared" si="35"/>
        <v>0</v>
      </c>
    </row>
    <row r="395" spans="2:21" x14ac:dyDescent="0.3">
      <c r="B395" s="2">
        <v>392</v>
      </c>
      <c r="C395" s="1"/>
      <c r="D395" s="2"/>
      <c r="E395" s="3"/>
      <c r="F395" s="13"/>
      <c r="G395" s="4"/>
      <c r="H395" s="14"/>
      <c r="I395" s="2"/>
      <c r="J395" s="5"/>
      <c r="K395" s="5"/>
      <c r="L395" s="6">
        <f t="shared" si="31"/>
        <v>0</v>
      </c>
      <c r="M395" s="15">
        <f>SUMIFS('Card Costs + Results'!$F$5:$F$250,'Card Costs + Results'!$B$5:$B$250,$D395,'Card Costs + Results'!$C$5:$C$250,$E395)*I395</f>
        <v>0</v>
      </c>
      <c r="N395" s="150">
        <v>0</v>
      </c>
      <c r="O395" s="150">
        <v>0</v>
      </c>
      <c r="P395" s="150">
        <v>0</v>
      </c>
      <c r="Q395" s="151">
        <f t="shared" si="33"/>
        <v>0</v>
      </c>
      <c r="R395" s="153">
        <f t="shared" si="34"/>
        <v>0</v>
      </c>
      <c r="S395" s="6"/>
      <c r="T395" s="7">
        <f t="shared" si="32"/>
        <v>0</v>
      </c>
      <c r="U395" s="6">
        <f t="shared" si="35"/>
        <v>0</v>
      </c>
    </row>
    <row r="396" spans="2:21" x14ac:dyDescent="0.3">
      <c r="B396" s="2">
        <v>393</v>
      </c>
      <c r="C396" s="1"/>
      <c r="D396" s="2"/>
      <c r="E396" s="3"/>
      <c r="F396" s="13"/>
      <c r="G396" s="4"/>
      <c r="H396" s="14"/>
      <c r="I396" s="2"/>
      <c r="J396" s="5"/>
      <c r="K396" s="5"/>
      <c r="L396" s="6">
        <f t="shared" si="31"/>
        <v>0</v>
      </c>
      <c r="M396" s="15">
        <f>SUMIFS('Card Costs + Results'!$F$5:$F$250,'Card Costs + Results'!$B$5:$B$250,$D396,'Card Costs + Results'!$C$5:$C$250,$E396)*I396</f>
        <v>0</v>
      </c>
      <c r="N396" s="150">
        <v>0</v>
      </c>
      <c r="O396" s="150">
        <v>0</v>
      </c>
      <c r="P396" s="150">
        <v>0</v>
      </c>
      <c r="Q396" s="151">
        <f t="shared" si="33"/>
        <v>0</v>
      </c>
      <c r="R396" s="153">
        <f t="shared" si="34"/>
        <v>0</v>
      </c>
      <c r="S396" s="6"/>
      <c r="T396" s="7">
        <f t="shared" si="32"/>
        <v>0</v>
      </c>
      <c r="U396" s="6">
        <f t="shared" si="35"/>
        <v>0</v>
      </c>
    </row>
    <row r="397" spans="2:21" x14ac:dyDescent="0.3">
      <c r="B397" s="2">
        <v>394</v>
      </c>
      <c r="C397" s="1"/>
      <c r="D397" s="2"/>
      <c r="E397" s="3"/>
      <c r="F397" s="13"/>
      <c r="G397" s="4"/>
      <c r="H397" s="14"/>
      <c r="I397" s="2"/>
      <c r="J397" s="5"/>
      <c r="K397" s="5"/>
      <c r="L397" s="6">
        <f t="shared" si="31"/>
        <v>0</v>
      </c>
      <c r="M397" s="15">
        <f>SUMIFS('Card Costs + Results'!$F$5:$F$250,'Card Costs + Results'!$B$5:$B$250,$D397,'Card Costs + Results'!$C$5:$C$250,$E397)*I397</f>
        <v>0</v>
      </c>
      <c r="N397" s="150">
        <v>0</v>
      </c>
      <c r="O397" s="150">
        <v>0</v>
      </c>
      <c r="P397" s="150">
        <v>0</v>
      </c>
      <c r="Q397" s="151">
        <f t="shared" si="33"/>
        <v>0</v>
      </c>
      <c r="R397" s="153">
        <f t="shared" si="34"/>
        <v>0</v>
      </c>
      <c r="S397" s="6"/>
      <c r="T397" s="7">
        <f t="shared" si="32"/>
        <v>0</v>
      </c>
      <c r="U397" s="6">
        <f t="shared" si="35"/>
        <v>0</v>
      </c>
    </row>
    <row r="398" spans="2:21" x14ac:dyDescent="0.3">
      <c r="B398" s="2">
        <v>395</v>
      </c>
      <c r="C398" s="1"/>
      <c r="D398" s="2"/>
      <c r="E398" s="3"/>
      <c r="F398" s="13"/>
      <c r="G398" s="4"/>
      <c r="H398" s="14"/>
      <c r="I398" s="2"/>
      <c r="J398" s="5"/>
      <c r="K398" s="5"/>
      <c r="L398" s="6">
        <f t="shared" si="31"/>
        <v>0</v>
      </c>
      <c r="M398" s="15">
        <f>SUMIFS('Card Costs + Results'!$F$5:$F$250,'Card Costs + Results'!$B$5:$B$250,$D398,'Card Costs + Results'!$C$5:$C$250,$E398)*I398</f>
        <v>0</v>
      </c>
      <c r="N398" s="150">
        <v>0</v>
      </c>
      <c r="O398" s="150">
        <v>0</v>
      </c>
      <c r="P398" s="150">
        <v>0</v>
      </c>
      <c r="Q398" s="151">
        <f t="shared" si="33"/>
        <v>0</v>
      </c>
      <c r="R398" s="153">
        <f t="shared" si="34"/>
        <v>0</v>
      </c>
      <c r="S398" s="6"/>
      <c r="T398" s="7">
        <f t="shared" si="32"/>
        <v>0</v>
      </c>
      <c r="U398" s="6">
        <f t="shared" si="35"/>
        <v>0</v>
      </c>
    </row>
    <row r="399" spans="2:21" x14ac:dyDescent="0.3">
      <c r="B399" s="2">
        <v>396</v>
      </c>
      <c r="C399" s="1"/>
      <c r="D399" s="2"/>
      <c r="E399" s="3"/>
      <c r="F399" s="13"/>
      <c r="G399" s="4"/>
      <c r="H399" s="14"/>
      <c r="I399" s="2"/>
      <c r="J399" s="5"/>
      <c r="K399" s="5"/>
      <c r="L399" s="6">
        <f t="shared" si="31"/>
        <v>0</v>
      </c>
      <c r="M399" s="15">
        <f>SUMIFS('Card Costs + Results'!$F$5:$F$250,'Card Costs + Results'!$B$5:$B$250,$D399,'Card Costs + Results'!$C$5:$C$250,$E399)*I399</f>
        <v>0</v>
      </c>
      <c r="N399" s="150">
        <v>0</v>
      </c>
      <c r="O399" s="150">
        <v>0</v>
      </c>
      <c r="P399" s="150">
        <v>0</v>
      </c>
      <c r="Q399" s="151">
        <f t="shared" si="33"/>
        <v>0</v>
      </c>
      <c r="R399" s="153">
        <f t="shared" si="34"/>
        <v>0</v>
      </c>
      <c r="S399" s="6"/>
      <c r="T399" s="7">
        <f t="shared" si="32"/>
        <v>0</v>
      </c>
      <c r="U399" s="6">
        <f t="shared" si="35"/>
        <v>0</v>
      </c>
    </row>
    <row r="400" spans="2:21" x14ac:dyDescent="0.3">
      <c r="B400" s="2">
        <v>397</v>
      </c>
      <c r="C400" s="1"/>
      <c r="D400" s="2"/>
      <c r="E400" s="3"/>
      <c r="F400" s="13"/>
      <c r="G400" s="4"/>
      <c r="H400" s="14"/>
      <c r="I400" s="2"/>
      <c r="J400" s="5"/>
      <c r="K400" s="5"/>
      <c r="L400" s="6">
        <f t="shared" ref="L400:L463" si="36">SUM(J400+K400)</f>
        <v>0</v>
      </c>
      <c r="M400" s="15">
        <f>SUMIFS('Card Costs + Results'!$F$5:$F$250,'Card Costs + Results'!$B$5:$B$250,$D400,'Card Costs + Results'!$C$5:$C$250,$E400)*I400</f>
        <v>0</v>
      </c>
      <c r="N400" s="150">
        <v>0</v>
      </c>
      <c r="O400" s="150">
        <v>0</v>
      </c>
      <c r="P400" s="150">
        <v>0</v>
      </c>
      <c r="Q400" s="151">
        <f t="shared" si="33"/>
        <v>0</v>
      </c>
      <c r="R400" s="153">
        <f t="shared" si="34"/>
        <v>0</v>
      </c>
      <c r="S400" s="6"/>
      <c r="T400" s="7">
        <f t="shared" si="32"/>
        <v>0</v>
      </c>
      <c r="U400" s="6">
        <f t="shared" si="35"/>
        <v>0</v>
      </c>
    </row>
    <row r="401" spans="2:21" x14ac:dyDescent="0.3">
      <c r="B401" s="2">
        <v>398</v>
      </c>
      <c r="C401" s="1"/>
      <c r="D401" s="2"/>
      <c r="E401" s="3"/>
      <c r="F401" s="13"/>
      <c r="G401" s="4"/>
      <c r="H401" s="14"/>
      <c r="I401" s="2"/>
      <c r="J401" s="5"/>
      <c r="K401" s="5"/>
      <c r="L401" s="6">
        <f t="shared" si="36"/>
        <v>0</v>
      </c>
      <c r="M401" s="15">
        <f>SUMIFS('Card Costs + Results'!$F$5:$F$250,'Card Costs + Results'!$B$5:$B$250,$D401,'Card Costs + Results'!$C$5:$C$250,$E401)*I401</f>
        <v>0</v>
      </c>
      <c r="N401" s="150">
        <v>0</v>
      </c>
      <c r="O401" s="150">
        <v>0</v>
      </c>
      <c r="P401" s="150">
        <v>0</v>
      </c>
      <c r="Q401" s="151">
        <f t="shared" si="33"/>
        <v>0</v>
      </c>
      <c r="R401" s="153">
        <f t="shared" si="34"/>
        <v>0</v>
      </c>
      <c r="S401" s="6"/>
      <c r="T401" s="7">
        <f t="shared" si="32"/>
        <v>0</v>
      </c>
      <c r="U401" s="6">
        <f t="shared" si="35"/>
        <v>0</v>
      </c>
    </row>
    <row r="402" spans="2:21" x14ac:dyDescent="0.3">
      <c r="B402" s="2">
        <v>399</v>
      </c>
      <c r="C402" s="1"/>
      <c r="D402" s="2"/>
      <c r="E402" s="3"/>
      <c r="F402" s="13"/>
      <c r="G402" s="4"/>
      <c r="H402" s="14"/>
      <c r="I402" s="2"/>
      <c r="J402" s="5"/>
      <c r="K402" s="5"/>
      <c r="L402" s="6">
        <f t="shared" si="36"/>
        <v>0</v>
      </c>
      <c r="M402" s="15">
        <f>SUMIFS('Card Costs + Results'!$F$5:$F$250,'Card Costs + Results'!$B$5:$B$250,$D402,'Card Costs + Results'!$C$5:$C$250,$E402)*I402</f>
        <v>0</v>
      </c>
      <c r="N402" s="150">
        <v>0</v>
      </c>
      <c r="O402" s="150">
        <v>0</v>
      </c>
      <c r="P402" s="150">
        <v>0</v>
      </c>
      <c r="Q402" s="151">
        <f t="shared" si="33"/>
        <v>0</v>
      </c>
      <c r="R402" s="153">
        <f t="shared" si="34"/>
        <v>0</v>
      </c>
      <c r="S402" s="6"/>
      <c r="T402" s="7">
        <f t="shared" si="32"/>
        <v>0</v>
      </c>
      <c r="U402" s="6">
        <f t="shared" si="35"/>
        <v>0</v>
      </c>
    </row>
    <row r="403" spans="2:21" x14ac:dyDescent="0.3">
      <c r="B403" s="2">
        <v>400</v>
      </c>
      <c r="C403" s="1"/>
      <c r="D403" s="2"/>
      <c r="E403" s="3"/>
      <c r="F403" s="13"/>
      <c r="G403" s="4"/>
      <c r="H403" s="14"/>
      <c r="I403" s="2"/>
      <c r="J403" s="5"/>
      <c r="K403" s="5"/>
      <c r="L403" s="6">
        <f t="shared" si="36"/>
        <v>0</v>
      </c>
      <c r="M403" s="15">
        <f>SUMIFS('Card Costs + Results'!$F$5:$F$250,'Card Costs + Results'!$B$5:$B$250,$D403,'Card Costs + Results'!$C$5:$C$250,$E403)*I403</f>
        <v>0</v>
      </c>
      <c r="N403" s="150">
        <v>0</v>
      </c>
      <c r="O403" s="150">
        <v>0</v>
      </c>
      <c r="P403" s="150">
        <v>0</v>
      </c>
      <c r="Q403" s="151">
        <f t="shared" si="33"/>
        <v>0</v>
      </c>
      <c r="R403" s="153">
        <f t="shared" si="34"/>
        <v>0</v>
      </c>
      <c r="S403" s="6"/>
      <c r="T403" s="7">
        <f t="shared" si="32"/>
        <v>0</v>
      </c>
      <c r="U403" s="6">
        <f t="shared" si="35"/>
        <v>0</v>
      </c>
    </row>
    <row r="404" spans="2:21" x14ac:dyDescent="0.3">
      <c r="B404" s="2">
        <v>401</v>
      </c>
      <c r="C404" s="1"/>
      <c r="D404" s="2"/>
      <c r="E404" s="3"/>
      <c r="F404" s="13"/>
      <c r="G404" s="4"/>
      <c r="H404" s="14"/>
      <c r="I404" s="2"/>
      <c r="J404" s="5"/>
      <c r="K404" s="5"/>
      <c r="L404" s="6">
        <f t="shared" si="36"/>
        <v>0</v>
      </c>
      <c r="M404" s="15">
        <f>SUMIFS('Card Costs + Results'!$F$5:$F$250,'Card Costs + Results'!$B$5:$B$250,$D404,'Card Costs + Results'!$C$5:$C$250,$E404)*I404</f>
        <v>0</v>
      </c>
      <c r="N404" s="150">
        <v>0</v>
      </c>
      <c r="O404" s="150">
        <v>0</v>
      </c>
      <c r="P404" s="150">
        <v>0</v>
      </c>
      <c r="Q404" s="151">
        <f t="shared" si="33"/>
        <v>0</v>
      </c>
      <c r="R404" s="153">
        <f t="shared" si="34"/>
        <v>0</v>
      </c>
      <c r="S404" s="6"/>
      <c r="T404" s="7">
        <f t="shared" si="32"/>
        <v>0</v>
      </c>
      <c r="U404" s="6">
        <f t="shared" si="35"/>
        <v>0</v>
      </c>
    </row>
    <row r="405" spans="2:21" x14ac:dyDescent="0.3">
      <c r="B405" s="2">
        <v>402</v>
      </c>
      <c r="C405" s="1"/>
      <c r="D405" s="2"/>
      <c r="E405" s="3"/>
      <c r="F405" s="13"/>
      <c r="G405" s="4"/>
      <c r="H405" s="14"/>
      <c r="I405" s="2"/>
      <c r="J405" s="5"/>
      <c r="K405" s="5"/>
      <c r="L405" s="6">
        <f t="shared" si="36"/>
        <v>0</v>
      </c>
      <c r="M405" s="15">
        <f>SUMIFS('Card Costs + Results'!$F$5:$F$250,'Card Costs + Results'!$B$5:$B$250,$D405,'Card Costs + Results'!$C$5:$C$250,$E405)*I405</f>
        <v>0</v>
      </c>
      <c r="N405" s="150">
        <v>0</v>
      </c>
      <c r="O405" s="150">
        <v>0</v>
      </c>
      <c r="P405" s="150">
        <v>0</v>
      </c>
      <c r="Q405" s="151">
        <f t="shared" si="33"/>
        <v>0</v>
      </c>
      <c r="R405" s="153">
        <f t="shared" si="34"/>
        <v>0</v>
      </c>
      <c r="S405" s="6"/>
      <c r="T405" s="7">
        <f t="shared" si="32"/>
        <v>0</v>
      </c>
      <c r="U405" s="6">
        <f t="shared" si="35"/>
        <v>0</v>
      </c>
    </row>
    <row r="406" spans="2:21" x14ac:dyDescent="0.3">
      <c r="B406" s="2">
        <v>403</v>
      </c>
      <c r="C406" s="1"/>
      <c r="D406" s="2"/>
      <c r="E406" s="3"/>
      <c r="F406" s="13"/>
      <c r="G406" s="4"/>
      <c r="H406" s="14"/>
      <c r="I406" s="2"/>
      <c r="J406" s="5"/>
      <c r="K406" s="5"/>
      <c r="L406" s="6">
        <f t="shared" si="36"/>
        <v>0</v>
      </c>
      <c r="M406" s="15">
        <f>SUMIFS('Card Costs + Results'!$F$5:$F$250,'Card Costs + Results'!$B$5:$B$250,$D406,'Card Costs + Results'!$C$5:$C$250,$E406)*I406</f>
        <v>0</v>
      </c>
      <c r="N406" s="150">
        <v>0</v>
      </c>
      <c r="O406" s="150">
        <v>0</v>
      </c>
      <c r="P406" s="150">
        <v>0</v>
      </c>
      <c r="Q406" s="151">
        <f t="shared" si="33"/>
        <v>0</v>
      </c>
      <c r="R406" s="153">
        <f t="shared" si="34"/>
        <v>0</v>
      </c>
      <c r="S406" s="6"/>
      <c r="T406" s="7">
        <f t="shared" si="32"/>
        <v>0</v>
      </c>
      <c r="U406" s="6">
        <f t="shared" si="35"/>
        <v>0</v>
      </c>
    </row>
    <row r="407" spans="2:21" x14ac:dyDescent="0.3">
      <c r="B407" s="2">
        <v>404</v>
      </c>
      <c r="C407" s="1"/>
      <c r="D407" s="2"/>
      <c r="E407" s="3"/>
      <c r="F407" s="13"/>
      <c r="G407" s="4"/>
      <c r="H407" s="14"/>
      <c r="I407" s="2"/>
      <c r="J407" s="5"/>
      <c r="K407" s="5"/>
      <c r="L407" s="6">
        <f t="shared" si="36"/>
        <v>0</v>
      </c>
      <c r="M407" s="15">
        <f>SUMIFS('Card Costs + Results'!$F$5:$F$250,'Card Costs + Results'!$B$5:$B$250,$D407,'Card Costs + Results'!$C$5:$C$250,$E407)*I407</f>
        <v>0</v>
      </c>
      <c r="N407" s="150">
        <v>0</v>
      </c>
      <c r="O407" s="150">
        <v>0</v>
      </c>
      <c r="P407" s="150">
        <v>0</v>
      </c>
      <c r="Q407" s="151">
        <f t="shared" si="33"/>
        <v>0</v>
      </c>
      <c r="R407" s="153">
        <f t="shared" si="34"/>
        <v>0</v>
      </c>
      <c r="S407" s="6"/>
      <c r="T407" s="7">
        <f t="shared" si="32"/>
        <v>0</v>
      </c>
      <c r="U407" s="6">
        <f t="shared" si="35"/>
        <v>0</v>
      </c>
    </row>
    <row r="408" spans="2:21" x14ac:dyDescent="0.3">
      <c r="B408" s="2">
        <v>405</v>
      </c>
      <c r="C408" s="1"/>
      <c r="D408" s="2"/>
      <c r="E408" s="3"/>
      <c r="F408" s="13"/>
      <c r="G408" s="4"/>
      <c r="H408" s="14"/>
      <c r="I408" s="2"/>
      <c r="J408" s="5"/>
      <c r="K408" s="5"/>
      <c r="L408" s="6">
        <f t="shared" si="36"/>
        <v>0</v>
      </c>
      <c r="M408" s="15">
        <f>SUMIFS('Card Costs + Results'!$F$5:$F$250,'Card Costs + Results'!$B$5:$B$250,$D408,'Card Costs + Results'!$C$5:$C$250,$E408)*I408</f>
        <v>0</v>
      </c>
      <c r="N408" s="150">
        <v>0</v>
      </c>
      <c r="O408" s="150">
        <v>0</v>
      </c>
      <c r="P408" s="150">
        <v>0</v>
      </c>
      <c r="Q408" s="151">
        <f t="shared" si="33"/>
        <v>0</v>
      </c>
      <c r="R408" s="153">
        <f t="shared" si="34"/>
        <v>0</v>
      </c>
      <c r="S408" s="6"/>
      <c r="T408" s="7">
        <f t="shared" si="32"/>
        <v>0</v>
      </c>
      <c r="U408" s="6">
        <f t="shared" si="35"/>
        <v>0</v>
      </c>
    </row>
    <row r="409" spans="2:21" x14ac:dyDescent="0.3">
      <c r="B409" s="2">
        <v>406</v>
      </c>
      <c r="C409" s="1"/>
      <c r="D409" s="2"/>
      <c r="E409" s="3"/>
      <c r="F409" s="13"/>
      <c r="G409" s="4"/>
      <c r="H409" s="14"/>
      <c r="I409" s="2"/>
      <c r="J409" s="5"/>
      <c r="K409" s="5"/>
      <c r="L409" s="6">
        <f t="shared" si="36"/>
        <v>0</v>
      </c>
      <c r="M409" s="15">
        <f>SUMIFS('Card Costs + Results'!$F$5:$F$250,'Card Costs + Results'!$B$5:$B$250,$D409,'Card Costs + Results'!$C$5:$C$250,$E409)*I409</f>
        <v>0</v>
      </c>
      <c r="N409" s="150">
        <v>0</v>
      </c>
      <c r="O409" s="150">
        <v>0</v>
      </c>
      <c r="P409" s="150">
        <v>0</v>
      </c>
      <c r="Q409" s="151">
        <f t="shared" si="33"/>
        <v>0</v>
      </c>
      <c r="R409" s="153">
        <f t="shared" si="34"/>
        <v>0</v>
      </c>
      <c r="S409" s="6"/>
      <c r="T409" s="7">
        <f t="shared" si="32"/>
        <v>0</v>
      </c>
      <c r="U409" s="6">
        <f t="shared" si="35"/>
        <v>0</v>
      </c>
    </row>
    <row r="410" spans="2:21" x14ac:dyDescent="0.3">
      <c r="B410" s="2">
        <v>407</v>
      </c>
      <c r="C410" s="1"/>
      <c r="D410" s="2"/>
      <c r="E410" s="3"/>
      <c r="F410" s="13"/>
      <c r="G410" s="4"/>
      <c r="H410" s="14"/>
      <c r="I410" s="2"/>
      <c r="J410" s="5"/>
      <c r="K410" s="5"/>
      <c r="L410" s="6">
        <f t="shared" si="36"/>
        <v>0</v>
      </c>
      <c r="M410" s="15">
        <f>SUMIFS('Card Costs + Results'!$F$5:$F$250,'Card Costs + Results'!$B$5:$B$250,$D410,'Card Costs + Results'!$C$5:$C$250,$E410)*I410</f>
        <v>0</v>
      </c>
      <c r="N410" s="150">
        <v>0</v>
      </c>
      <c r="O410" s="150">
        <v>0</v>
      </c>
      <c r="P410" s="150">
        <v>0</v>
      </c>
      <c r="Q410" s="151">
        <f t="shared" si="33"/>
        <v>0</v>
      </c>
      <c r="R410" s="153">
        <f t="shared" si="34"/>
        <v>0</v>
      </c>
      <c r="S410" s="6"/>
      <c r="T410" s="7">
        <f t="shared" si="32"/>
        <v>0</v>
      </c>
      <c r="U410" s="6">
        <f t="shared" si="35"/>
        <v>0</v>
      </c>
    </row>
    <row r="411" spans="2:21" x14ac:dyDescent="0.3">
      <c r="B411" s="2">
        <v>408</v>
      </c>
      <c r="C411" s="1"/>
      <c r="D411" s="2"/>
      <c r="E411" s="3"/>
      <c r="F411" s="13"/>
      <c r="G411" s="4"/>
      <c r="H411" s="14"/>
      <c r="I411" s="2"/>
      <c r="J411" s="5"/>
      <c r="K411" s="5"/>
      <c r="L411" s="6">
        <f t="shared" si="36"/>
        <v>0</v>
      </c>
      <c r="M411" s="15">
        <f>SUMIFS('Card Costs + Results'!$F$5:$F$250,'Card Costs + Results'!$B$5:$B$250,$D411,'Card Costs + Results'!$C$5:$C$250,$E411)*I411</f>
        <v>0</v>
      </c>
      <c r="N411" s="150">
        <v>0</v>
      </c>
      <c r="O411" s="150">
        <v>0</v>
      </c>
      <c r="P411" s="150">
        <v>0</v>
      </c>
      <c r="Q411" s="151">
        <f t="shared" si="33"/>
        <v>0</v>
      </c>
      <c r="R411" s="153">
        <f t="shared" si="34"/>
        <v>0</v>
      </c>
      <c r="S411" s="6"/>
      <c r="T411" s="7">
        <f t="shared" si="32"/>
        <v>0</v>
      </c>
      <c r="U411" s="6">
        <f t="shared" si="35"/>
        <v>0</v>
      </c>
    </row>
    <row r="412" spans="2:21" x14ac:dyDescent="0.3">
      <c r="B412" s="2">
        <v>409</v>
      </c>
      <c r="C412" s="1"/>
      <c r="D412" s="2"/>
      <c r="E412" s="3"/>
      <c r="F412" s="13"/>
      <c r="G412" s="4"/>
      <c r="H412" s="14"/>
      <c r="I412" s="2"/>
      <c r="J412" s="5"/>
      <c r="K412" s="5"/>
      <c r="L412" s="6">
        <f t="shared" si="36"/>
        <v>0</v>
      </c>
      <c r="M412" s="15">
        <f>SUMIFS('Card Costs + Results'!$F$5:$F$250,'Card Costs + Results'!$B$5:$B$250,$D412,'Card Costs + Results'!$C$5:$C$250,$E412)*I412</f>
        <v>0</v>
      </c>
      <c r="N412" s="150">
        <v>0</v>
      </c>
      <c r="O412" s="150">
        <v>0</v>
      </c>
      <c r="P412" s="150">
        <v>0</v>
      </c>
      <c r="Q412" s="151">
        <f t="shared" si="33"/>
        <v>0</v>
      </c>
      <c r="R412" s="153">
        <f t="shared" si="34"/>
        <v>0</v>
      </c>
      <c r="S412" s="6"/>
      <c r="T412" s="7">
        <f t="shared" si="32"/>
        <v>0</v>
      </c>
      <c r="U412" s="6">
        <f t="shared" si="35"/>
        <v>0</v>
      </c>
    </row>
    <row r="413" spans="2:21" x14ac:dyDescent="0.3">
      <c r="B413" s="2">
        <v>410</v>
      </c>
      <c r="C413" s="1"/>
      <c r="D413" s="2"/>
      <c r="E413" s="3"/>
      <c r="F413" s="13"/>
      <c r="G413" s="4"/>
      <c r="H413" s="14"/>
      <c r="I413" s="2"/>
      <c r="J413" s="5"/>
      <c r="K413" s="5"/>
      <c r="L413" s="6">
        <f t="shared" si="36"/>
        <v>0</v>
      </c>
      <c r="M413" s="15">
        <f>SUMIFS('Card Costs + Results'!$F$5:$F$250,'Card Costs + Results'!$B$5:$B$250,$D413,'Card Costs + Results'!$C$5:$C$250,$E413)*I413</f>
        <v>0</v>
      </c>
      <c r="N413" s="150">
        <v>0</v>
      </c>
      <c r="O413" s="150">
        <v>0</v>
      </c>
      <c r="P413" s="150">
        <v>0</v>
      </c>
      <c r="Q413" s="151">
        <f t="shared" si="33"/>
        <v>0</v>
      </c>
      <c r="R413" s="153">
        <f t="shared" si="34"/>
        <v>0</v>
      </c>
      <c r="S413" s="6"/>
      <c r="T413" s="7">
        <f t="shared" si="32"/>
        <v>0</v>
      </c>
      <c r="U413" s="6">
        <f t="shared" si="35"/>
        <v>0</v>
      </c>
    </row>
    <row r="414" spans="2:21" x14ac:dyDescent="0.3">
      <c r="B414" s="2">
        <v>411</v>
      </c>
      <c r="C414" s="1"/>
      <c r="D414" s="2"/>
      <c r="E414" s="3"/>
      <c r="F414" s="13"/>
      <c r="G414" s="4"/>
      <c r="H414" s="14"/>
      <c r="I414" s="2"/>
      <c r="J414" s="5"/>
      <c r="K414" s="5"/>
      <c r="L414" s="6">
        <f t="shared" si="36"/>
        <v>0</v>
      </c>
      <c r="M414" s="15">
        <f>SUMIFS('Card Costs + Results'!$F$5:$F$250,'Card Costs + Results'!$B$5:$B$250,$D414,'Card Costs + Results'!$C$5:$C$250,$E414)*I414</f>
        <v>0</v>
      </c>
      <c r="N414" s="150">
        <v>0</v>
      </c>
      <c r="O414" s="150">
        <v>0</v>
      </c>
      <c r="P414" s="150">
        <v>0</v>
      </c>
      <c r="Q414" s="151">
        <f t="shared" si="33"/>
        <v>0</v>
      </c>
      <c r="R414" s="153">
        <f t="shared" si="34"/>
        <v>0</v>
      </c>
      <c r="S414" s="6"/>
      <c r="T414" s="7">
        <f t="shared" si="32"/>
        <v>0</v>
      </c>
      <c r="U414" s="6">
        <f t="shared" si="35"/>
        <v>0</v>
      </c>
    </row>
    <row r="415" spans="2:21" x14ac:dyDescent="0.3">
      <c r="B415" s="2">
        <v>412</v>
      </c>
      <c r="C415" s="1"/>
      <c r="D415" s="2"/>
      <c r="E415" s="3"/>
      <c r="F415" s="13"/>
      <c r="G415" s="4"/>
      <c r="H415" s="14"/>
      <c r="I415" s="2"/>
      <c r="J415" s="5"/>
      <c r="K415" s="5"/>
      <c r="L415" s="6">
        <f t="shared" si="36"/>
        <v>0</v>
      </c>
      <c r="M415" s="15">
        <f>SUMIFS('Card Costs + Results'!$F$5:$F$250,'Card Costs + Results'!$B$5:$B$250,$D415,'Card Costs + Results'!$C$5:$C$250,$E415)*I415</f>
        <v>0</v>
      </c>
      <c r="N415" s="150">
        <v>0</v>
      </c>
      <c r="O415" s="150">
        <v>0</v>
      </c>
      <c r="P415" s="150">
        <v>0</v>
      </c>
      <c r="Q415" s="151">
        <f t="shared" si="33"/>
        <v>0</v>
      </c>
      <c r="R415" s="153">
        <f t="shared" si="34"/>
        <v>0</v>
      </c>
      <c r="S415" s="6"/>
      <c r="T415" s="7">
        <f t="shared" si="32"/>
        <v>0</v>
      </c>
      <c r="U415" s="6">
        <f t="shared" si="35"/>
        <v>0</v>
      </c>
    </row>
    <row r="416" spans="2:21" x14ac:dyDescent="0.3">
      <c r="B416" s="2">
        <v>413</v>
      </c>
      <c r="C416" s="1"/>
      <c r="D416" s="2"/>
      <c r="E416" s="3"/>
      <c r="F416" s="13"/>
      <c r="G416" s="4"/>
      <c r="H416" s="14"/>
      <c r="I416" s="2"/>
      <c r="J416" s="5"/>
      <c r="K416" s="5"/>
      <c r="L416" s="6">
        <f t="shared" si="36"/>
        <v>0</v>
      </c>
      <c r="M416" s="15">
        <f>SUMIFS('Card Costs + Results'!$F$5:$F$250,'Card Costs + Results'!$B$5:$B$250,$D416,'Card Costs + Results'!$C$5:$C$250,$E416)*I416</f>
        <v>0</v>
      </c>
      <c r="N416" s="150">
        <v>0</v>
      </c>
      <c r="O416" s="150">
        <v>0</v>
      </c>
      <c r="P416" s="150">
        <v>0</v>
      </c>
      <c r="Q416" s="151">
        <f t="shared" si="33"/>
        <v>0</v>
      </c>
      <c r="R416" s="153">
        <f t="shared" si="34"/>
        <v>0</v>
      </c>
      <c r="S416" s="6"/>
      <c r="T416" s="7">
        <f t="shared" si="32"/>
        <v>0</v>
      </c>
      <c r="U416" s="6">
        <f t="shared" si="35"/>
        <v>0</v>
      </c>
    </row>
    <row r="417" spans="2:21" x14ac:dyDescent="0.3">
      <c r="B417" s="2">
        <v>414</v>
      </c>
      <c r="C417" s="1"/>
      <c r="D417" s="2"/>
      <c r="E417" s="3"/>
      <c r="F417" s="13"/>
      <c r="G417" s="4"/>
      <c r="H417" s="14"/>
      <c r="I417" s="2"/>
      <c r="J417" s="5"/>
      <c r="K417" s="5"/>
      <c r="L417" s="6">
        <f t="shared" si="36"/>
        <v>0</v>
      </c>
      <c r="M417" s="15">
        <f>SUMIFS('Card Costs + Results'!$F$5:$F$250,'Card Costs + Results'!$B$5:$B$250,$D417,'Card Costs + Results'!$C$5:$C$250,$E417)*I417</f>
        <v>0</v>
      </c>
      <c r="N417" s="150">
        <v>0</v>
      </c>
      <c r="O417" s="150">
        <v>0</v>
      </c>
      <c r="P417" s="150">
        <v>0</v>
      </c>
      <c r="Q417" s="151">
        <f t="shared" si="33"/>
        <v>0</v>
      </c>
      <c r="R417" s="153">
        <f t="shared" si="34"/>
        <v>0</v>
      </c>
      <c r="S417" s="6"/>
      <c r="T417" s="7">
        <f t="shared" si="32"/>
        <v>0</v>
      </c>
      <c r="U417" s="6">
        <f t="shared" si="35"/>
        <v>0</v>
      </c>
    </row>
    <row r="418" spans="2:21" x14ac:dyDescent="0.3">
      <c r="B418" s="2">
        <v>415</v>
      </c>
      <c r="C418" s="1"/>
      <c r="D418" s="2"/>
      <c r="E418" s="3"/>
      <c r="F418" s="13"/>
      <c r="G418" s="4"/>
      <c r="H418" s="14"/>
      <c r="I418" s="2"/>
      <c r="J418" s="5"/>
      <c r="K418" s="5"/>
      <c r="L418" s="6">
        <f t="shared" si="36"/>
        <v>0</v>
      </c>
      <c r="M418" s="15">
        <f>SUMIFS('Card Costs + Results'!$F$5:$F$250,'Card Costs + Results'!$B$5:$B$250,$D418,'Card Costs + Results'!$C$5:$C$250,$E418)*I418</f>
        <v>0</v>
      </c>
      <c r="N418" s="150">
        <v>0</v>
      </c>
      <c r="O418" s="150">
        <v>0</v>
      </c>
      <c r="P418" s="150">
        <v>0</v>
      </c>
      <c r="Q418" s="151">
        <f t="shared" si="33"/>
        <v>0</v>
      </c>
      <c r="R418" s="153">
        <f t="shared" si="34"/>
        <v>0</v>
      </c>
      <c r="S418" s="6"/>
      <c r="T418" s="7">
        <f t="shared" si="32"/>
        <v>0</v>
      </c>
      <c r="U418" s="6">
        <f t="shared" si="35"/>
        <v>0</v>
      </c>
    </row>
    <row r="419" spans="2:21" x14ac:dyDescent="0.3">
      <c r="B419" s="2">
        <v>416</v>
      </c>
      <c r="C419" s="1"/>
      <c r="D419" s="2"/>
      <c r="E419" s="3"/>
      <c r="F419" s="13"/>
      <c r="G419" s="4"/>
      <c r="H419" s="14"/>
      <c r="I419" s="2"/>
      <c r="J419" s="5"/>
      <c r="K419" s="5"/>
      <c r="L419" s="6">
        <f t="shared" si="36"/>
        <v>0</v>
      </c>
      <c r="M419" s="15">
        <f>SUMIFS('Card Costs + Results'!$F$5:$F$250,'Card Costs + Results'!$B$5:$B$250,$D419,'Card Costs + Results'!$C$5:$C$250,$E419)*I419</f>
        <v>0</v>
      </c>
      <c r="N419" s="150">
        <v>0</v>
      </c>
      <c r="O419" s="150">
        <v>0</v>
      </c>
      <c r="P419" s="150">
        <v>0</v>
      </c>
      <c r="Q419" s="151">
        <f t="shared" si="33"/>
        <v>0</v>
      </c>
      <c r="R419" s="153">
        <f t="shared" si="34"/>
        <v>0</v>
      </c>
      <c r="S419" s="6"/>
      <c r="T419" s="7">
        <f t="shared" si="32"/>
        <v>0</v>
      </c>
      <c r="U419" s="6">
        <f t="shared" si="35"/>
        <v>0</v>
      </c>
    </row>
    <row r="420" spans="2:21" x14ac:dyDescent="0.3">
      <c r="B420" s="2">
        <v>417</v>
      </c>
      <c r="C420" s="1"/>
      <c r="D420" s="2"/>
      <c r="E420" s="3"/>
      <c r="F420" s="13"/>
      <c r="G420" s="4"/>
      <c r="H420" s="14"/>
      <c r="I420" s="2"/>
      <c r="J420" s="5"/>
      <c r="K420" s="5"/>
      <c r="L420" s="6">
        <f t="shared" si="36"/>
        <v>0</v>
      </c>
      <c r="M420" s="15">
        <f>SUMIFS('Card Costs + Results'!$F$5:$F$250,'Card Costs + Results'!$B$5:$B$250,$D420,'Card Costs + Results'!$C$5:$C$250,$E420)*I420</f>
        <v>0</v>
      </c>
      <c r="N420" s="150">
        <v>0</v>
      </c>
      <c r="O420" s="150">
        <v>0</v>
      </c>
      <c r="P420" s="150">
        <v>0</v>
      </c>
      <c r="Q420" s="151">
        <f t="shared" si="33"/>
        <v>0</v>
      </c>
      <c r="R420" s="153">
        <f t="shared" si="34"/>
        <v>0</v>
      </c>
      <c r="S420" s="6"/>
      <c r="T420" s="7">
        <f t="shared" si="32"/>
        <v>0</v>
      </c>
      <c r="U420" s="6">
        <f t="shared" si="35"/>
        <v>0</v>
      </c>
    </row>
    <row r="421" spans="2:21" x14ac:dyDescent="0.3">
      <c r="B421" s="2">
        <v>418</v>
      </c>
      <c r="C421" s="1"/>
      <c r="D421" s="2"/>
      <c r="E421" s="3"/>
      <c r="F421" s="13"/>
      <c r="G421" s="4"/>
      <c r="H421" s="14"/>
      <c r="I421" s="2"/>
      <c r="J421" s="5"/>
      <c r="K421" s="5"/>
      <c r="L421" s="6">
        <f t="shared" si="36"/>
        <v>0</v>
      </c>
      <c r="M421" s="15">
        <f>SUMIFS('Card Costs + Results'!$F$5:$F$250,'Card Costs + Results'!$B$5:$B$250,$D421,'Card Costs + Results'!$C$5:$C$250,$E421)*I421</f>
        <v>0</v>
      </c>
      <c r="N421" s="150">
        <v>0</v>
      </c>
      <c r="O421" s="150">
        <v>0</v>
      </c>
      <c r="P421" s="150">
        <v>0</v>
      </c>
      <c r="Q421" s="151">
        <f t="shared" si="33"/>
        <v>0</v>
      </c>
      <c r="R421" s="153">
        <f t="shared" si="34"/>
        <v>0</v>
      </c>
      <c r="S421" s="6"/>
      <c r="T421" s="7">
        <f t="shared" si="32"/>
        <v>0</v>
      </c>
      <c r="U421" s="6">
        <f t="shared" si="35"/>
        <v>0</v>
      </c>
    </row>
    <row r="422" spans="2:21" x14ac:dyDescent="0.3">
      <c r="B422" s="2">
        <v>419</v>
      </c>
      <c r="C422" s="1"/>
      <c r="D422" s="2"/>
      <c r="E422" s="3"/>
      <c r="F422" s="13"/>
      <c r="G422" s="4"/>
      <c r="H422" s="14"/>
      <c r="I422" s="2"/>
      <c r="J422" s="5"/>
      <c r="K422" s="5"/>
      <c r="L422" s="6">
        <f t="shared" si="36"/>
        <v>0</v>
      </c>
      <c r="M422" s="15">
        <f>SUMIFS('Card Costs + Results'!$F$5:$F$250,'Card Costs + Results'!$B$5:$B$250,$D422,'Card Costs + Results'!$C$5:$C$250,$E422)*I422</f>
        <v>0</v>
      </c>
      <c r="N422" s="150">
        <v>0</v>
      </c>
      <c r="O422" s="150">
        <v>0</v>
      </c>
      <c r="P422" s="150">
        <v>0</v>
      </c>
      <c r="Q422" s="151">
        <f t="shared" si="33"/>
        <v>0</v>
      </c>
      <c r="R422" s="153">
        <f t="shared" si="34"/>
        <v>0</v>
      </c>
      <c r="S422" s="6"/>
      <c r="T422" s="7">
        <f t="shared" si="32"/>
        <v>0</v>
      </c>
      <c r="U422" s="6">
        <f t="shared" si="35"/>
        <v>0</v>
      </c>
    </row>
    <row r="423" spans="2:21" x14ac:dyDescent="0.3">
      <c r="B423" s="2">
        <v>420</v>
      </c>
      <c r="C423" s="1"/>
      <c r="D423" s="2"/>
      <c r="E423" s="3"/>
      <c r="F423" s="13"/>
      <c r="G423" s="4"/>
      <c r="H423" s="14"/>
      <c r="I423" s="2"/>
      <c r="J423" s="5"/>
      <c r="K423" s="5"/>
      <c r="L423" s="6">
        <f t="shared" si="36"/>
        <v>0</v>
      </c>
      <c r="M423" s="15">
        <f>SUMIFS('Card Costs + Results'!$F$5:$F$250,'Card Costs + Results'!$B$5:$B$250,$D423,'Card Costs + Results'!$C$5:$C$250,$E423)*I423</f>
        <v>0</v>
      </c>
      <c r="N423" s="150">
        <v>0</v>
      </c>
      <c r="O423" s="150">
        <v>0</v>
      </c>
      <c r="P423" s="150">
        <v>0</v>
      </c>
      <c r="Q423" s="151">
        <f t="shared" si="33"/>
        <v>0</v>
      </c>
      <c r="R423" s="153">
        <f t="shared" si="34"/>
        <v>0</v>
      </c>
      <c r="S423" s="6"/>
      <c r="T423" s="7">
        <f t="shared" si="32"/>
        <v>0</v>
      </c>
      <c r="U423" s="6">
        <f t="shared" si="35"/>
        <v>0</v>
      </c>
    </row>
    <row r="424" spans="2:21" x14ac:dyDescent="0.3">
      <c r="B424" s="2">
        <v>421</v>
      </c>
      <c r="C424" s="1"/>
      <c r="D424" s="2"/>
      <c r="E424" s="3"/>
      <c r="F424" s="13"/>
      <c r="G424" s="4"/>
      <c r="H424" s="14"/>
      <c r="I424" s="2"/>
      <c r="J424" s="5"/>
      <c r="K424" s="5"/>
      <c r="L424" s="6">
        <f t="shared" si="36"/>
        <v>0</v>
      </c>
      <c r="M424" s="15">
        <f>SUMIFS('Card Costs + Results'!$F$5:$F$250,'Card Costs + Results'!$B$5:$B$250,$D424,'Card Costs + Results'!$C$5:$C$250,$E424)*I424</f>
        <v>0</v>
      </c>
      <c r="N424" s="150">
        <v>0</v>
      </c>
      <c r="O424" s="150">
        <v>0</v>
      </c>
      <c r="P424" s="150">
        <v>0</v>
      </c>
      <c r="Q424" s="151">
        <f t="shared" si="33"/>
        <v>0</v>
      </c>
      <c r="R424" s="153">
        <f t="shared" si="34"/>
        <v>0</v>
      </c>
      <c r="S424" s="6"/>
      <c r="T424" s="7">
        <f t="shared" si="32"/>
        <v>0</v>
      </c>
      <c r="U424" s="6">
        <f t="shared" si="35"/>
        <v>0</v>
      </c>
    </row>
    <row r="425" spans="2:21" x14ac:dyDescent="0.3">
      <c r="B425" s="2">
        <v>422</v>
      </c>
      <c r="C425" s="1"/>
      <c r="D425" s="2"/>
      <c r="E425" s="3"/>
      <c r="F425" s="13"/>
      <c r="G425" s="4"/>
      <c r="H425" s="14"/>
      <c r="I425" s="2"/>
      <c r="J425" s="5"/>
      <c r="K425" s="5"/>
      <c r="L425" s="6">
        <f t="shared" si="36"/>
        <v>0</v>
      </c>
      <c r="M425" s="15">
        <f>SUMIFS('Card Costs + Results'!$F$5:$F$250,'Card Costs + Results'!$B$5:$B$250,$D425,'Card Costs + Results'!$C$5:$C$250,$E425)*I425</f>
        <v>0</v>
      </c>
      <c r="N425" s="150">
        <v>0</v>
      </c>
      <c r="O425" s="150">
        <v>0</v>
      </c>
      <c r="P425" s="150">
        <v>0</v>
      </c>
      <c r="Q425" s="151">
        <f t="shared" si="33"/>
        <v>0</v>
      </c>
      <c r="R425" s="153">
        <f t="shared" si="34"/>
        <v>0</v>
      </c>
      <c r="S425" s="6"/>
      <c r="T425" s="7">
        <f t="shared" si="32"/>
        <v>0</v>
      </c>
      <c r="U425" s="6">
        <f t="shared" si="35"/>
        <v>0</v>
      </c>
    </row>
    <row r="426" spans="2:21" x14ac:dyDescent="0.3">
      <c r="B426" s="2">
        <v>423</v>
      </c>
      <c r="C426" s="1"/>
      <c r="D426" s="2"/>
      <c r="E426" s="3"/>
      <c r="F426" s="13"/>
      <c r="G426" s="4"/>
      <c r="H426" s="14"/>
      <c r="I426" s="2"/>
      <c r="J426" s="5"/>
      <c r="K426" s="5"/>
      <c r="L426" s="6">
        <f t="shared" si="36"/>
        <v>0</v>
      </c>
      <c r="M426" s="15">
        <f>SUMIFS('Card Costs + Results'!$F$5:$F$250,'Card Costs + Results'!$B$5:$B$250,$D426,'Card Costs + Results'!$C$5:$C$250,$E426)*I426</f>
        <v>0</v>
      </c>
      <c r="N426" s="150">
        <v>0</v>
      </c>
      <c r="O426" s="150">
        <v>0</v>
      </c>
      <c r="P426" s="150">
        <v>0</v>
      </c>
      <c r="Q426" s="151">
        <f t="shared" si="33"/>
        <v>0</v>
      </c>
      <c r="R426" s="153">
        <f t="shared" si="34"/>
        <v>0</v>
      </c>
      <c r="S426" s="6"/>
      <c r="T426" s="7">
        <f t="shared" si="32"/>
        <v>0</v>
      </c>
      <c r="U426" s="6">
        <f t="shared" si="35"/>
        <v>0</v>
      </c>
    </row>
    <row r="427" spans="2:21" x14ac:dyDescent="0.3">
      <c r="B427" s="2">
        <v>424</v>
      </c>
      <c r="C427" s="1"/>
      <c r="D427" s="2"/>
      <c r="E427" s="3"/>
      <c r="F427" s="13"/>
      <c r="G427" s="4"/>
      <c r="H427" s="14"/>
      <c r="I427" s="2"/>
      <c r="J427" s="5"/>
      <c r="K427" s="5"/>
      <c r="L427" s="6">
        <f t="shared" si="36"/>
        <v>0</v>
      </c>
      <c r="M427" s="15">
        <f>SUMIFS('Card Costs + Results'!$F$5:$F$250,'Card Costs + Results'!$B$5:$B$250,$D427,'Card Costs + Results'!$C$5:$C$250,$E427)*I427</f>
        <v>0</v>
      </c>
      <c r="N427" s="150">
        <v>0</v>
      </c>
      <c r="O427" s="150">
        <v>0</v>
      </c>
      <c r="P427" s="150">
        <v>0</v>
      </c>
      <c r="Q427" s="151">
        <f t="shared" si="33"/>
        <v>0</v>
      </c>
      <c r="R427" s="153">
        <f t="shared" si="34"/>
        <v>0</v>
      </c>
      <c r="S427" s="6"/>
      <c r="T427" s="7">
        <f t="shared" si="32"/>
        <v>0</v>
      </c>
      <c r="U427" s="6">
        <f t="shared" si="35"/>
        <v>0</v>
      </c>
    </row>
    <row r="428" spans="2:21" x14ac:dyDescent="0.3">
      <c r="B428" s="2">
        <v>425</v>
      </c>
      <c r="C428" s="1"/>
      <c r="D428" s="2"/>
      <c r="E428" s="3"/>
      <c r="F428" s="13"/>
      <c r="G428" s="4"/>
      <c r="H428" s="14"/>
      <c r="I428" s="2"/>
      <c r="J428" s="5"/>
      <c r="K428" s="5"/>
      <c r="L428" s="6">
        <f t="shared" si="36"/>
        <v>0</v>
      </c>
      <c r="M428" s="15">
        <f>SUMIFS('Card Costs + Results'!$F$5:$F$250,'Card Costs + Results'!$B$5:$B$250,$D428,'Card Costs + Results'!$C$5:$C$250,$E428)*I428</f>
        <v>0</v>
      </c>
      <c r="N428" s="150">
        <v>0</v>
      </c>
      <c r="O428" s="150">
        <v>0</v>
      </c>
      <c r="P428" s="150">
        <v>0</v>
      </c>
      <c r="Q428" s="151">
        <f t="shared" si="33"/>
        <v>0</v>
      </c>
      <c r="R428" s="153">
        <f t="shared" si="34"/>
        <v>0</v>
      </c>
      <c r="S428" s="6"/>
      <c r="T428" s="7">
        <f t="shared" si="32"/>
        <v>0</v>
      </c>
      <c r="U428" s="6">
        <f t="shared" si="35"/>
        <v>0</v>
      </c>
    </row>
    <row r="429" spans="2:21" x14ac:dyDescent="0.3">
      <c r="B429" s="2">
        <v>426</v>
      </c>
      <c r="C429" s="1"/>
      <c r="D429" s="2"/>
      <c r="E429" s="3"/>
      <c r="F429" s="13"/>
      <c r="G429" s="4"/>
      <c r="H429" s="14"/>
      <c r="I429" s="2"/>
      <c r="J429" s="5"/>
      <c r="K429" s="5"/>
      <c r="L429" s="6">
        <f t="shared" si="36"/>
        <v>0</v>
      </c>
      <c r="M429" s="15">
        <f>SUMIFS('Card Costs + Results'!$F$5:$F$250,'Card Costs + Results'!$B$5:$B$250,$D429,'Card Costs + Results'!$C$5:$C$250,$E429)*I429</f>
        <v>0</v>
      </c>
      <c r="N429" s="150">
        <v>0</v>
      </c>
      <c r="O429" s="150">
        <v>0</v>
      </c>
      <c r="P429" s="150">
        <v>0</v>
      </c>
      <c r="Q429" s="151">
        <f t="shared" si="33"/>
        <v>0</v>
      </c>
      <c r="R429" s="153">
        <f t="shared" si="34"/>
        <v>0</v>
      </c>
      <c r="S429" s="6"/>
      <c r="T429" s="7">
        <f t="shared" si="32"/>
        <v>0</v>
      </c>
      <c r="U429" s="6">
        <f t="shared" si="35"/>
        <v>0</v>
      </c>
    </row>
    <row r="430" spans="2:21" x14ac:dyDescent="0.3">
      <c r="B430" s="2">
        <v>427</v>
      </c>
      <c r="C430" s="1"/>
      <c r="D430" s="2"/>
      <c r="E430" s="3"/>
      <c r="F430" s="13"/>
      <c r="G430" s="4"/>
      <c r="H430" s="14"/>
      <c r="I430" s="2"/>
      <c r="J430" s="5"/>
      <c r="K430" s="5"/>
      <c r="L430" s="6">
        <f t="shared" si="36"/>
        <v>0</v>
      </c>
      <c r="M430" s="15">
        <f>SUMIFS('Card Costs + Results'!$F$5:$F$250,'Card Costs + Results'!$B$5:$B$250,$D430,'Card Costs + Results'!$C$5:$C$250,$E430)*I430</f>
        <v>0</v>
      </c>
      <c r="N430" s="150">
        <v>0</v>
      </c>
      <c r="O430" s="150">
        <v>0</v>
      </c>
      <c r="P430" s="150">
        <v>0</v>
      </c>
      <c r="Q430" s="151">
        <f t="shared" si="33"/>
        <v>0</v>
      </c>
      <c r="R430" s="153">
        <f t="shared" si="34"/>
        <v>0</v>
      </c>
      <c r="S430" s="6"/>
      <c r="T430" s="7">
        <f t="shared" si="32"/>
        <v>0</v>
      </c>
      <c r="U430" s="6">
        <f t="shared" si="35"/>
        <v>0</v>
      </c>
    </row>
    <row r="431" spans="2:21" x14ac:dyDescent="0.3">
      <c r="B431" s="2">
        <v>428</v>
      </c>
      <c r="C431" s="1"/>
      <c r="D431" s="2"/>
      <c r="E431" s="3"/>
      <c r="F431" s="13"/>
      <c r="G431" s="4"/>
      <c r="H431" s="14"/>
      <c r="I431" s="2"/>
      <c r="J431" s="5"/>
      <c r="K431" s="5"/>
      <c r="L431" s="6">
        <f t="shared" si="36"/>
        <v>0</v>
      </c>
      <c r="M431" s="15">
        <f>SUMIFS('Card Costs + Results'!$F$5:$F$250,'Card Costs + Results'!$B$5:$B$250,$D431,'Card Costs + Results'!$C$5:$C$250,$E431)*I431</f>
        <v>0</v>
      </c>
      <c r="N431" s="150">
        <v>0</v>
      </c>
      <c r="O431" s="150">
        <v>0</v>
      </c>
      <c r="P431" s="150">
        <v>0</v>
      </c>
      <c r="Q431" s="151">
        <f t="shared" si="33"/>
        <v>0</v>
      </c>
      <c r="R431" s="153">
        <f t="shared" si="34"/>
        <v>0</v>
      </c>
      <c r="S431" s="6"/>
      <c r="T431" s="7">
        <f t="shared" si="32"/>
        <v>0</v>
      </c>
      <c r="U431" s="6">
        <f t="shared" si="35"/>
        <v>0</v>
      </c>
    </row>
    <row r="432" spans="2:21" x14ac:dyDescent="0.3">
      <c r="B432" s="2">
        <v>429</v>
      </c>
      <c r="C432" s="1"/>
      <c r="D432" s="2"/>
      <c r="E432" s="3"/>
      <c r="F432" s="13"/>
      <c r="G432" s="4"/>
      <c r="H432" s="14"/>
      <c r="I432" s="2"/>
      <c r="J432" s="5"/>
      <c r="K432" s="5"/>
      <c r="L432" s="6">
        <f t="shared" si="36"/>
        <v>0</v>
      </c>
      <c r="M432" s="15">
        <f>SUMIFS('Card Costs + Results'!$F$5:$F$250,'Card Costs + Results'!$B$5:$B$250,$D432,'Card Costs + Results'!$C$5:$C$250,$E432)*I432</f>
        <v>0</v>
      </c>
      <c r="N432" s="150">
        <v>0</v>
      </c>
      <c r="O432" s="150">
        <v>0</v>
      </c>
      <c r="P432" s="150">
        <v>0</v>
      </c>
      <c r="Q432" s="151">
        <f t="shared" si="33"/>
        <v>0</v>
      </c>
      <c r="R432" s="153">
        <f t="shared" si="34"/>
        <v>0</v>
      </c>
      <c r="S432" s="6"/>
      <c r="T432" s="7">
        <f t="shared" si="32"/>
        <v>0</v>
      </c>
      <c r="U432" s="6">
        <f t="shared" si="35"/>
        <v>0</v>
      </c>
    </row>
    <row r="433" spans="2:21" x14ac:dyDescent="0.3">
      <c r="B433" s="2">
        <v>430</v>
      </c>
      <c r="C433" s="1"/>
      <c r="D433" s="2"/>
      <c r="E433" s="3"/>
      <c r="F433" s="13"/>
      <c r="G433" s="4"/>
      <c r="H433" s="14"/>
      <c r="I433" s="2"/>
      <c r="J433" s="5"/>
      <c r="K433" s="5"/>
      <c r="L433" s="6">
        <f t="shared" si="36"/>
        <v>0</v>
      </c>
      <c r="M433" s="15">
        <f>SUMIFS('Card Costs + Results'!$F$5:$F$250,'Card Costs + Results'!$B$5:$B$250,$D433,'Card Costs + Results'!$C$5:$C$250,$E433)*I433</f>
        <v>0</v>
      </c>
      <c r="N433" s="150">
        <v>0</v>
      </c>
      <c r="O433" s="150">
        <v>0</v>
      </c>
      <c r="P433" s="150">
        <v>0</v>
      </c>
      <c r="Q433" s="151">
        <f t="shared" si="33"/>
        <v>0</v>
      </c>
      <c r="R433" s="153">
        <f t="shared" si="34"/>
        <v>0</v>
      </c>
      <c r="S433" s="6"/>
      <c r="T433" s="7">
        <f t="shared" si="32"/>
        <v>0</v>
      </c>
      <c r="U433" s="6">
        <f t="shared" si="35"/>
        <v>0</v>
      </c>
    </row>
    <row r="434" spans="2:21" x14ac:dyDescent="0.3">
      <c r="B434" s="2">
        <v>431</v>
      </c>
      <c r="C434" s="1"/>
      <c r="D434" s="2"/>
      <c r="E434" s="3"/>
      <c r="F434" s="13"/>
      <c r="G434" s="4"/>
      <c r="H434" s="14"/>
      <c r="I434" s="2"/>
      <c r="J434" s="5"/>
      <c r="K434" s="5"/>
      <c r="L434" s="6">
        <f t="shared" si="36"/>
        <v>0</v>
      </c>
      <c r="M434" s="15">
        <f>SUMIFS('Card Costs + Results'!$F$5:$F$250,'Card Costs + Results'!$B$5:$B$250,$D434,'Card Costs + Results'!$C$5:$C$250,$E434)*I434</f>
        <v>0</v>
      </c>
      <c r="N434" s="150">
        <v>0</v>
      </c>
      <c r="O434" s="150">
        <v>0</v>
      </c>
      <c r="P434" s="150">
        <v>0</v>
      </c>
      <c r="Q434" s="151">
        <f t="shared" si="33"/>
        <v>0</v>
      </c>
      <c r="R434" s="153">
        <f t="shared" si="34"/>
        <v>0</v>
      </c>
      <c r="S434" s="6"/>
      <c r="T434" s="7">
        <f t="shared" si="32"/>
        <v>0</v>
      </c>
      <c r="U434" s="6">
        <f t="shared" si="35"/>
        <v>0</v>
      </c>
    </row>
    <row r="435" spans="2:21" x14ac:dyDescent="0.3">
      <c r="B435" s="2">
        <v>432</v>
      </c>
      <c r="C435" s="1"/>
      <c r="D435" s="2"/>
      <c r="E435" s="3"/>
      <c r="F435" s="13"/>
      <c r="G435" s="4"/>
      <c r="H435" s="14"/>
      <c r="I435" s="2"/>
      <c r="J435" s="5"/>
      <c r="K435" s="5"/>
      <c r="L435" s="6">
        <f t="shared" si="36"/>
        <v>0</v>
      </c>
      <c r="M435" s="15">
        <f>SUMIFS('Card Costs + Results'!$F$5:$F$250,'Card Costs + Results'!$B$5:$B$250,$D435,'Card Costs + Results'!$C$5:$C$250,$E435)*I435</f>
        <v>0</v>
      </c>
      <c r="N435" s="150">
        <v>0</v>
      </c>
      <c r="O435" s="150">
        <v>0</v>
      </c>
      <c r="P435" s="150">
        <v>0</v>
      </c>
      <c r="Q435" s="151">
        <f t="shared" si="33"/>
        <v>0</v>
      </c>
      <c r="R435" s="153">
        <f t="shared" si="34"/>
        <v>0</v>
      </c>
      <c r="S435" s="6"/>
      <c r="T435" s="7">
        <f t="shared" si="32"/>
        <v>0</v>
      </c>
      <c r="U435" s="6">
        <f t="shared" si="35"/>
        <v>0</v>
      </c>
    </row>
    <row r="436" spans="2:21" x14ac:dyDescent="0.3">
      <c r="B436" s="2">
        <v>433</v>
      </c>
      <c r="C436" s="1"/>
      <c r="D436" s="2"/>
      <c r="E436" s="3"/>
      <c r="F436" s="13"/>
      <c r="G436" s="4"/>
      <c r="H436" s="14"/>
      <c r="I436" s="2"/>
      <c r="J436" s="5"/>
      <c r="K436" s="5"/>
      <c r="L436" s="6">
        <f t="shared" si="36"/>
        <v>0</v>
      </c>
      <c r="M436" s="15">
        <f>SUMIFS('Card Costs + Results'!$F$5:$F$250,'Card Costs + Results'!$B$5:$B$250,$D436,'Card Costs + Results'!$C$5:$C$250,$E436)*I436</f>
        <v>0</v>
      </c>
      <c r="N436" s="150">
        <v>0</v>
      </c>
      <c r="O436" s="150">
        <v>0</v>
      </c>
      <c r="P436" s="150">
        <v>0</v>
      </c>
      <c r="Q436" s="151">
        <f t="shared" si="33"/>
        <v>0</v>
      </c>
      <c r="R436" s="153">
        <f t="shared" si="34"/>
        <v>0</v>
      </c>
      <c r="S436" s="6"/>
      <c r="T436" s="7">
        <f t="shared" si="32"/>
        <v>0</v>
      </c>
      <c r="U436" s="6">
        <f t="shared" si="35"/>
        <v>0</v>
      </c>
    </row>
    <row r="437" spans="2:21" x14ac:dyDescent="0.3">
      <c r="B437" s="2">
        <v>434</v>
      </c>
      <c r="C437" s="1"/>
      <c r="D437" s="2"/>
      <c r="E437" s="3"/>
      <c r="F437" s="13"/>
      <c r="G437" s="4"/>
      <c r="H437" s="14"/>
      <c r="I437" s="2"/>
      <c r="J437" s="5"/>
      <c r="K437" s="5"/>
      <c r="L437" s="6">
        <f t="shared" si="36"/>
        <v>0</v>
      </c>
      <c r="M437" s="15">
        <f>SUMIFS('Card Costs + Results'!$F$5:$F$250,'Card Costs + Results'!$B$5:$B$250,$D437,'Card Costs + Results'!$C$5:$C$250,$E437)*I437</f>
        <v>0</v>
      </c>
      <c r="N437" s="150">
        <v>0</v>
      </c>
      <c r="O437" s="150">
        <v>0</v>
      </c>
      <c r="P437" s="150">
        <v>0</v>
      </c>
      <c r="Q437" s="151">
        <f t="shared" si="33"/>
        <v>0</v>
      </c>
      <c r="R437" s="153">
        <f t="shared" si="34"/>
        <v>0</v>
      </c>
      <c r="S437" s="6"/>
      <c r="T437" s="7">
        <f t="shared" si="32"/>
        <v>0</v>
      </c>
      <c r="U437" s="6">
        <f t="shared" si="35"/>
        <v>0</v>
      </c>
    </row>
    <row r="438" spans="2:21" x14ac:dyDescent="0.3">
      <c r="B438" s="2">
        <v>435</v>
      </c>
      <c r="C438" s="1"/>
      <c r="D438" s="2"/>
      <c r="E438" s="3"/>
      <c r="F438" s="13"/>
      <c r="G438" s="4"/>
      <c r="H438" s="14"/>
      <c r="I438" s="2"/>
      <c r="J438" s="5"/>
      <c r="K438" s="5"/>
      <c r="L438" s="6">
        <f t="shared" si="36"/>
        <v>0</v>
      </c>
      <c r="M438" s="15">
        <f>SUMIFS('Card Costs + Results'!$F$5:$F$250,'Card Costs + Results'!$B$5:$B$250,$D438,'Card Costs + Results'!$C$5:$C$250,$E438)*I438</f>
        <v>0</v>
      </c>
      <c r="N438" s="150">
        <v>0</v>
      </c>
      <c r="O438" s="150">
        <v>0</v>
      </c>
      <c r="P438" s="150">
        <v>0</v>
      </c>
      <c r="Q438" s="151">
        <f t="shared" si="33"/>
        <v>0</v>
      </c>
      <c r="R438" s="153">
        <f t="shared" si="34"/>
        <v>0</v>
      </c>
      <c r="S438" s="6"/>
      <c r="T438" s="7">
        <f t="shared" si="32"/>
        <v>0</v>
      </c>
      <c r="U438" s="6">
        <f t="shared" si="35"/>
        <v>0</v>
      </c>
    </row>
    <row r="439" spans="2:21" x14ac:dyDescent="0.3">
      <c r="B439" s="2">
        <v>436</v>
      </c>
      <c r="C439" s="1"/>
      <c r="D439" s="2"/>
      <c r="E439" s="3"/>
      <c r="F439" s="13"/>
      <c r="G439" s="4"/>
      <c r="H439" s="14"/>
      <c r="I439" s="2"/>
      <c r="J439" s="5"/>
      <c r="K439" s="5"/>
      <c r="L439" s="6">
        <f t="shared" si="36"/>
        <v>0</v>
      </c>
      <c r="M439" s="15">
        <f>SUMIFS('Card Costs + Results'!$F$5:$F$250,'Card Costs + Results'!$B$5:$B$250,$D439,'Card Costs + Results'!$C$5:$C$250,$E439)*I439</f>
        <v>0</v>
      </c>
      <c r="N439" s="150">
        <v>0</v>
      </c>
      <c r="O439" s="150">
        <v>0</v>
      </c>
      <c r="P439" s="150">
        <v>0</v>
      </c>
      <c r="Q439" s="151">
        <f t="shared" si="33"/>
        <v>0</v>
      </c>
      <c r="R439" s="153">
        <f t="shared" si="34"/>
        <v>0</v>
      </c>
      <c r="S439" s="6"/>
      <c r="T439" s="7">
        <f t="shared" si="32"/>
        <v>0</v>
      </c>
      <c r="U439" s="6">
        <f t="shared" si="35"/>
        <v>0</v>
      </c>
    </row>
    <row r="440" spans="2:21" x14ac:dyDescent="0.3">
      <c r="B440" s="2">
        <v>437</v>
      </c>
      <c r="C440" s="1"/>
      <c r="D440" s="2"/>
      <c r="E440" s="3"/>
      <c r="F440" s="13"/>
      <c r="G440" s="4"/>
      <c r="H440" s="14"/>
      <c r="I440" s="2"/>
      <c r="J440" s="5"/>
      <c r="K440" s="5"/>
      <c r="L440" s="6">
        <f t="shared" si="36"/>
        <v>0</v>
      </c>
      <c r="M440" s="15">
        <f>SUMIFS('Card Costs + Results'!$F$5:$F$250,'Card Costs + Results'!$B$5:$B$250,$D440,'Card Costs + Results'!$C$5:$C$250,$E440)*I440</f>
        <v>0</v>
      </c>
      <c r="N440" s="150">
        <v>0</v>
      </c>
      <c r="O440" s="150">
        <v>0</v>
      </c>
      <c r="P440" s="150">
        <v>0</v>
      </c>
      <c r="Q440" s="151">
        <f t="shared" si="33"/>
        <v>0</v>
      </c>
      <c r="R440" s="153">
        <f t="shared" si="34"/>
        <v>0</v>
      </c>
      <c r="S440" s="6"/>
      <c r="T440" s="7">
        <f t="shared" si="32"/>
        <v>0</v>
      </c>
      <c r="U440" s="6">
        <f t="shared" si="35"/>
        <v>0</v>
      </c>
    </row>
    <row r="441" spans="2:21" x14ac:dyDescent="0.3">
      <c r="B441" s="2">
        <v>438</v>
      </c>
      <c r="C441" s="1"/>
      <c r="D441" s="2"/>
      <c r="E441" s="3"/>
      <c r="F441" s="13"/>
      <c r="G441" s="4"/>
      <c r="H441" s="14"/>
      <c r="I441" s="2"/>
      <c r="J441" s="5"/>
      <c r="K441" s="5"/>
      <c r="L441" s="6">
        <f t="shared" si="36"/>
        <v>0</v>
      </c>
      <c r="M441" s="15">
        <f>SUMIFS('Card Costs + Results'!$F$5:$F$250,'Card Costs + Results'!$B$5:$B$250,$D441,'Card Costs + Results'!$C$5:$C$250,$E441)*I441</f>
        <v>0</v>
      </c>
      <c r="N441" s="150">
        <v>0</v>
      </c>
      <c r="O441" s="150">
        <v>0</v>
      </c>
      <c r="P441" s="150">
        <v>0</v>
      </c>
      <c r="Q441" s="151">
        <f t="shared" si="33"/>
        <v>0</v>
      </c>
      <c r="R441" s="153">
        <f t="shared" si="34"/>
        <v>0</v>
      </c>
      <c r="S441" s="6"/>
      <c r="T441" s="7">
        <f t="shared" si="32"/>
        <v>0</v>
      </c>
      <c r="U441" s="6">
        <f t="shared" si="35"/>
        <v>0</v>
      </c>
    </row>
    <row r="442" spans="2:21" x14ac:dyDescent="0.3">
      <c r="B442" s="2">
        <v>439</v>
      </c>
      <c r="C442" s="1"/>
      <c r="D442" s="2"/>
      <c r="E442" s="3"/>
      <c r="F442" s="13"/>
      <c r="G442" s="4"/>
      <c r="H442" s="14"/>
      <c r="I442" s="2"/>
      <c r="J442" s="5"/>
      <c r="K442" s="5"/>
      <c r="L442" s="6">
        <f t="shared" si="36"/>
        <v>0</v>
      </c>
      <c r="M442" s="15">
        <f>SUMIFS('Card Costs + Results'!$F$5:$F$250,'Card Costs + Results'!$B$5:$B$250,$D442,'Card Costs + Results'!$C$5:$C$250,$E442)*I442</f>
        <v>0</v>
      </c>
      <c r="N442" s="150">
        <v>0</v>
      </c>
      <c r="O442" s="150">
        <v>0</v>
      </c>
      <c r="P442" s="150">
        <v>0</v>
      </c>
      <c r="Q442" s="151">
        <f t="shared" si="33"/>
        <v>0</v>
      </c>
      <c r="R442" s="153">
        <f t="shared" si="34"/>
        <v>0</v>
      </c>
      <c r="S442" s="6"/>
      <c r="T442" s="7">
        <f t="shared" si="32"/>
        <v>0</v>
      </c>
      <c r="U442" s="6">
        <f t="shared" si="35"/>
        <v>0</v>
      </c>
    </row>
    <row r="443" spans="2:21" x14ac:dyDescent="0.3">
      <c r="B443" s="2">
        <v>440</v>
      </c>
      <c r="C443" s="1"/>
      <c r="D443" s="2"/>
      <c r="E443" s="3"/>
      <c r="F443" s="13"/>
      <c r="G443" s="4"/>
      <c r="H443" s="14"/>
      <c r="I443" s="2"/>
      <c r="J443" s="5"/>
      <c r="K443" s="5"/>
      <c r="L443" s="6">
        <f t="shared" si="36"/>
        <v>0</v>
      </c>
      <c r="M443" s="15">
        <f>SUMIFS('Card Costs + Results'!$F$5:$F$250,'Card Costs + Results'!$B$5:$B$250,$D443,'Card Costs + Results'!$C$5:$C$250,$E443)*I443</f>
        <v>0</v>
      </c>
      <c r="N443" s="150">
        <v>0</v>
      </c>
      <c r="O443" s="150">
        <v>0</v>
      </c>
      <c r="P443" s="150">
        <v>0</v>
      </c>
      <c r="Q443" s="151">
        <f t="shared" si="33"/>
        <v>0</v>
      </c>
      <c r="R443" s="153">
        <f t="shared" si="34"/>
        <v>0</v>
      </c>
      <c r="S443" s="6"/>
      <c r="T443" s="7">
        <f t="shared" si="32"/>
        <v>0</v>
      </c>
      <c r="U443" s="6">
        <f t="shared" si="35"/>
        <v>0</v>
      </c>
    </row>
    <row r="444" spans="2:21" x14ac:dyDescent="0.3">
      <c r="B444" s="2">
        <v>441</v>
      </c>
      <c r="C444" s="1"/>
      <c r="D444" s="2"/>
      <c r="E444" s="3"/>
      <c r="F444" s="13"/>
      <c r="G444" s="4"/>
      <c r="H444" s="14"/>
      <c r="I444" s="2"/>
      <c r="J444" s="5"/>
      <c r="K444" s="5"/>
      <c r="L444" s="6">
        <f t="shared" si="36"/>
        <v>0</v>
      </c>
      <c r="M444" s="15">
        <f>SUMIFS('Card Costs + Results'!$F$5:$F$250,'Card Costs + Results'!$B$5:$B$250,$D444,'Card Costs + Results'!$C$5:$C$250,$E444)*I444</f>
        <v>0</v>
      </c>
      <c r="N444" s="150">
        <v>0</v>
      </c>
      <c r="O444" s="150">
        <v>0</v>
      </c>
      <c r="P444" s="150">
        <v>0</v>
      </c>
      <c r="Q444" s="151">
        <f t="shared" si="33"/>
        <v>0</v>
      </c>
      <c r="R444" s="153">
        <f t="shared" si="34"/>
        <v>0</v>
      </c>
      <c r="S444" s="6"/>
      <c r="T444" s="7">
        <f t="shared" si="32"/>
        <v>0</v>
      </c>
      <c r="U444" s="6">
        <f t="shared" si="35"/>
        <v>0</v>
      </c>
    </row>
    <row r="445" spans="2:21" x14ac:dyDescent="0.3">
      <c r="B445" s="2">
        <v>442</v>
      </c>
      <c r="C445" s="1"/>
      <c r="D445" s="2"/>
      <c r="E445" s="3"/>
      <c r="F445" s="13"/>
      <c r="G445" s="4"/>
      <c r="H445" s="14"/>
      <c r="I445" s="2"/>
      <c r="J445" s="5"/>
      <c r="K445" s="5"/>
      <c r="L445" s="6">
        <f t="shared" si="36"/>
        <v>0</v>
      </c>
      <c r="M445" s="15">
        <f>SUMIFS('Card Costs + Results'!$F$5:$F$250,'Card Costs + Results'!$B$5:$B$250,$D445,'Card Costs + Results'!$C$5:$C$250,$E445)*I445</f>
        <v>0</v>
      </c>
      <c r="N445" s="150">
        <v>0</v>
      </c>
      <c r="O445" s="150">
        <v>0</v>
      </c>
      <c r="P445" s="150">
        <v>0</v>
      </c>
      <c r="Q445" s="151">
        <f t="shared" si="33"/>
        <v>0</v>
      </c>
      <c r="R445" s="153">
        <f t="shared" si="34"/>
        <v>0</v>
      </c>
      <c r="S445" s="6"/>
      <c r="T445" s="7">
        <f t="shared" si="32"/>
        <v>0</v>
      </c>
      <c r="U445" s="6">
        <f t="shared" si="35"/>
        <v>0</v>
      </c>
    </row>
    <row r="446" spans="2:21" x14ac:dyDescent="0.3">
      <c r="B446" s="2">
        <v>443</v>
      </c>
      <c r="C446" s="1"/>
      <c r="D446" s="2"/>
      <c r="E446" s="3"/>
      <c r="F446" s="13"/>
      <c r="G446" s="4"/>
      <c r="H446" s="14"/>
      <c r="I446" s="2"/>
      <c r="J446" s="5"/>
      <c r="K446" s="5"/>
      <c r="L446" s="6">
        <f t="shared" si="36"/>
        <v>0</v>
      </c>
      <c r="M446" s="15">
        <f>SUMIFS('Card Costs + Results'!$F$5:$F$250,'Card Costs + Results'!$B$5:$B$250,$D446,'Card Costs + Results'!$C$5:$C$250,$E446)*I446</f>
        <v>0</v>
      </c>
      <c r="N446" s="150">
        <v>0</v>
      </c>
      <c r="O446" s="150">
        <v>0</v>
      </c>
      <c r="P446" s="150">
        <v>0</v>
      </c>
      <c r="Q446" s="151">
        <f t="shared" si="33"/>
        <v>0</v>
      </c>
      <c r="R446" s="153">
        <f t="shared" si="34"/>
        <v>0</v>
      </c>
      <c r="S446" s="6"/>
      <c r="T446" s="7">
        <f t="shared" si="32"/>
        <v>0</v>
      </c>
      <c r="U446" s="6">
        <f t="shared" si="35"/>
        <v>0</v>
      </c>
    </row>
    <row r="447" spans="2:21" x14ac:dyDescent="0.3">
      <c r="B447" s="2">
        <v>444</v>
      </c>
      <c r="C447" s="1"/>
      <c r="D447" s="2"/>
      <c r="E447" s="3"/>
      <c r="F447" s="13"/>
      <c r="G447" s="4"/>
      <c r="H447" s="14"/>
      <c r="I447" s="2"/>
      <c r="J447" s="5"/>
      <c r="K447" s="5"/>
      <c r="L447" s="6">
        <f t="shared" si="36"/>
        <v>0</v>
      </c>
      <c r="M447" s="15">
        <f>SUMIFS('Card Costs + Results'!$F$5:$F$250,'Card Costs + Results'!$B$5:$B$250,$D447,'Card Costs + Results'!$C$5:$C$250,$E447)*I447</f>
        <v>0</v>
      </c>
      <c r="N447" s="150">
        <v>0</v>
      </c>
      <c r="O447" s="150">
        <v>0</v>
      </c>
      <c r="P447" s="150">
        <v>0</v>
      </c>
      <c r="Q447" s="151">
        <f t="shared" si="33"/>
        <v>0</v>
      </c>
      <c r="R447" s="153">
        <f t="shared" si="34"/>
        <v>0</v>
      </c>
      <c r="S447" s="6"/>
      <c r="T447" s="7">
        <f t="shared" si="32"/>
        <v>0</v>
      </c>
      <c r="U447" s="6">
        <f t="shared" si="35"/>
        <v>0</v>
      </c>
    </row>
    <row r="448" spans="2:21" x14ac:dyDescent="0.3">
      <c r="B448" s="2">
        <v>445</v>
      </c>
      <c r="C448" s="1"/>
      <c r="D448" s="2"/>
      <c r="E448" s="3"/>
      <c r="F448" s="13"/>
      <c r="G448" s="4"/>
      <c r="H448" s="14"/>
      <c r="I448" s="2"/>
      <c r="J448" s="5"/>
      <c r="K448" s="5"/>
      <c r="L448" s="6">
        <f t="shared" si="36"/>
        <v>0</v>
      </c>
      <c r="M448" s="15">
        <f>SUMIFS('Card Costs + Results'!$F$5:$F$250,'Card Costs + Results'!$B$5:$B$250,$D448,'Card Costs + Results'!$C$5:$C$250,$E448)*I448</f>
        <v>0</v>
      </c>
      <c r="N448" s="150">
        <v>0</v>
      </c>
      <c r="O448" s="150">
        <v>0</v>
      </c>
      <c r="P448" s="150">
        <v>0</v>
      </c>
      <c r="Q448" s="151">
        <f t="shared" si="33"/>
        <v>0</v>
      </c>
      <c r="R448" s="153">
        <f t="shared" si="34"/>
        <v>0</v>
      </c>
      <c r="S448" s="6"/>
      <c r="T448" s="7">
        <f t="shared" si="32"/>
        <v>0</v>
      </c>
      <c r="U448" s="6">
        <f t="shared" si="35"/>
        <v>0</v>
      </c>
    </row>
    <row r="449" spans="2:21" x14ac:dyDescent="0.3">
      <c r="B449" s="2">
        <v>446</v>
      </c>
      <c r="C449" s="1"/>
      <c r="D449" s="2"/>
      <c r="E449" s="3"/>
      <c r="F449" s="13"/>
      <c r="G449" s="4"/>
      <c r="H449" s="14"/>
      <c r="I449" s="2"/>
      <c r="J449" s="5"/>
      <c r="K449" s="5"/>
      <c r="L449" s="6">
        <f t="shared" si="36"/>
        <v>0</v>
      </c>
      <c r="M449" s="15">
        <f>SUMIFS('Card Costs + Results'!$F$5:$F$250,'Card Costs + Results'!$B$5:$B$250,$D449,'Card Costs + Results'!$C$5:$C$250,$E449)*I449</f>
        <v>0</v>
      </c>
      <c r="N449" s="150">
        <v>0</v>
      </c>
      <c r="O449" s="150">
        <v>0</v>
      </c>
      <c r="P449" s="150">
        <v>0</v>
      </c>
      <c r="Q449" s="151">
        <f t="shared" si="33"/>
        <v>0</v>
      </c>
      <c r="R449" s="153">
        <f t="shared" si="34"/>
        <v>0</v>
      </c>
      <c r="S449" s="6"/>
      <c r="T449" s="7">
        <f t="shared" si="32"/>
        <v>0</v>
      </c>
      <c r="U449" s="6">
        <f t="shared" si="35"/>
        <v>0</v>
      </c>
    </row>
    <row r="450" spans="2:21" x14ac:dyDescent="0.3">
      <c r="B450" s="2">
        <v>447</v>
      </c>
      <c r="C450" s="1"/>
      <c r="D450" s="2"/>
      <c r="E450" s="3"/>
      <c r="F450" s="13"/>
      <c r="G450" s="4"/>
      <c r="H450" s="14"/>
      <c r="I450" s="2"/>
      <c r="J450" s="5"/>
      <c r="K450" s="5"/>
      <c r="L450" s="6">
        <f t="shared" si="36"/>
        <v>0</v>
      </c>
      <c r="M450" s="15">
        <f>SUMIFS('Card Costs + Results'!$F$5:$F$250,'Card Costs + Results'!$B$5:$B$250,$D450,'Card Costs + Results'!$C$5:$C$250,$E450)*I450</f>
        <v>0</v>
      </c>
      <c r="N450" s="150">
        <v>0</v>
      </c>
      <c r="O450" s="150">
        <v>0</v>
      </c>
      <c r="P450" s="150">
        <v>0</v>
      </c>
      <c r="Q450" s="151">
        <f t="shared" si="33"/>
        <v>0</v>
      </c>
      <c r="R450" s="153">
        <f t="shared" si="34"/>
        <v>0</v>
      </c>
      <c r="S450" s="6"/>
      <c r="T450" s="7">
        <f t="shared" si="32"/>
        <v>0</v>
      </c>
      <c r="U450" s="6">
        <f t="shared" si="35"/>
        <v>0</v>
      </c>
    </row>
    <row r="451" spans="2:21" x14ac:dyDescent="0.3">
      <c r="B451" s="2">
        <v>448</v>
      </c>
      <c r="C451" s="1"/>
      <c r="D451" s="2"/>
      <c r="E451" s="3"/>
      <c r="F451" s="13"/>
      <c r="G451" s="4"/>
      <c r="H451" s="14"/>
      <c r="I451" s="2"/>
      <c r="J451" s="5"/>
      <c r="K451" s="5"/>
      <c r="L451" s="6">
        <f t="shared" si="36"/>
        <v>0</v>
      </c>
      <c r="M451" s="15">
        <f>SUMIFS('Card Costs + Results'!$F$5:$F$250,'Card Costs + Results'!$B$5:$B$250,$D451,'Card Costs + Results'!$C$5:$C$250,$E451)*I451</f>
        <v>0</v>
      </c>
      <c r="N451" s="150">
        <v>0</v>
      </c>
      <c r="O451" s="150">
        <v>0</v>
      </c>
      <c r="P451" s="150">
        <v>0</v>
      </c>
      <c r="Q451" s="151">
        <f t="shared" si="33"/>
        <v>0</v>
      </c>
      <c r="R451" s="153">
        <f t="shared" si="34"/>
        <v>0</v>
      </c>
      <c r="S451" s="6"/>
      <c r="T451" s="7">
        <f t="shared" si="32"/>
        <v>0</v>
      </c>
      <c r="U451" s="6">
        <f t="shared" si="35"/>
        <v>0</v>
      </c>
    </row>
    <row r="452" spans="2:21" x14ac:dyDescent="0.3">
      <c r="B452" s="2">
        <v>449</v>
      </c>
      <c r="C452" s="1"/>
      <c r="D452" s="2"/>
      <c r="E452" s="3"/>
      <c r="F452" s="13"/>
      <c r="G452" s="4"/>
      <c r="H452" s="14"/>
      <c r="I452" s="2"/>
      <c r="J452" s="5"/>
      <c r="K452" s="5"/>
      <c r="L452" s="6">
        <f t="shared" si="36"/>
        <v>0</v>
      </c>
      <c r="M452" s="15">
        <f>SUMIFS('Card Costs + Results'!$F$5:$F$250,'Card Costs + Results'!$B$5:$B$250,$D452,'Card Costs + Results'!$C$5:$C$250,$E452)*I452</f>
        <v>0</v>
      </c>
      <c r="N452" s="150">
        <v>0</v>
      </c>
      <c r="O452" s="150">
        <v>0</v>
      </c>
      <c r="P452" s="150">
        <v>0</v>
      </c>
      <c r="Q452" s="151">
        <f t="shared" si="33"/>
        <v>0</v>
      </c>
      <c r="R452" s="153">
        <f t="shared" si="34"/>
        <v>0</v>
      </c>
      <c r="S452" s="6"/>
      <c r="T452" s="7">
        <f t="shared" si="32"/>
        <v>0</v>
      </c>
      <c r="U452" s="6">
        <f t="shared" si="35"/>
        <v>0</v>
      </c>
    </row>
    <row r="453" spans="2:21" x14ac:dyDescent="0.3">
      <c r="B453" s="2">
        <v>450</v>
      </c>
      <c r="C453" s="1"/>
      <c r="D453" s="2"/>
      <c r="E453" s="3"/>
      <c r="F453" s="13"/>
      <c r="G453" s="4"/>
      <c r="H453" s="14"/>
      <c r="I453" s="2"/>
      <c r="J453" s="5"/>
      <c r="K453" s="5"/>
      <c r="L453" s="6">
        <f t="shared" si="36"/>
        <v>0</v>
      </c>
      <c r="M453" s="15">
        <f>SUMIFS('Card Costs + Results'!$F$5:$F$250,'Card Costs + Results'!$B$5:$B$250,$D453,'Card Costs + Results'!$C$5:$C$250,$E453)*I453</f>
        <v>0</v>
      </c>
      <c r="N453" s="150">
        <v>0</v>
      </c>
      <c r="O453" s="150">
        <v>0</v>
      </c>
      <c r="P453" s="150">
        <v>0</v>
      </c>
      <c r="Q453" s="151">
        <f t="shared" si="33"/>
        <v>0</v>
      </c>
      <c r="R453" s="153">
        <f t="shared" si="34"/>
        <v>0</v>
      </c>
      <c r="S453" s="6"/>
      <c r="T453" s="7">
        <f t="shared" ref="T453:T516" si="37">SUM(K453-S453)</f>
        <v>0</v>
      </c>
      <c r="U453" s="6">
        <f t="shared" si="35"/>
        <v>0</v>
      </c>
    </row>
    <row r="454" spans="2:21" x14ac:dyDescent="0.3">
      <c r="B454" s="2">
        <v>451</v>
      </c>
      <c r="C454" s="1"/>
      <c r="D454" s="2"/>
      <c r="E454" s="3"/>
      <c r="F454" s="13"/>
      <c r="G454" s="4"/>
      <c r="H454" s="14"/>
      <c r="I454" s="2"/>
      <c r="J454" s="5"/>
      <c r="K454" s="5"/>
      <c r="L454" s="6">
        <f t="shared" si="36"/>
        <v>0</v>
      </c>
      <c r="M454" s="15">
        <f>SUMIFS('Card Costs + Results'!$F$5:$F$250,'Card Costs + Results'!$B$5:$B$250,$D454,'Card Costs + Results'!$C$5:$C$250,$E454)*I454</f>
        <v>0</v>
      </c>
      <c r="N454" s="150">
        <v>0</v>
      </c>
      <c r="O454" s="150">
        <v>0</v>
      </c>
      <c r="P454" s="150">
        <v>0</v>
      </c>
      <c r="Q454" s="151">
        <f t="shared" ref="Q454:Q517" si="38">SUM(N454:P454)</f>
        <v>0</v>
      </c>
      <c r="R454" s="153">
        <f t="shared" ref="R454:R517" si="39">SUM(J454-M454-Q454)</f>
        <v>0</v>
      </c>
      <c r="S454" s="6"/>
      <c r="T454" s="7">
        <f t="shared" si="37"/>
        <v>0</v>
      </c>
      <c r="U454" s="6">
        <f t="shared" ref="U454:U517" si="40">R454+T454</f>
        <v>0</v>
      </c>
    </row>
    <row r="455" spans="2:21" x14ac:dyDescent="0.3">
      <c r="B455" s="2">
        <v>452</v>
      </c>
      <c r="C455" s="1"/>
      <c r="D455" s="2"/>
      <c r="E455" s="3"/>
      <c r="F455" s="13"/>
      <c r="G455" s="4"/>
      <c r="H455" s="14"/>
      <c r="I455" s="2"/>
      <c r="J455" s="5"/>
      <c r="K455" s="5"/>
      <c r="L455" s="6">
        <f t="shared" si="36"/>
        <v>0</v>
      </c>
      <c r="M455" s="15">
        <f>SUMIFS('Card Costs + Results'!$F$5:$F$250,'Card Costs + Results'!$B$5:$B$250,$D455,'Card Costs + Results'!$C$5:$C$250,$E455)*I455</f>
        <v>0</v>
      </c>
      <c r="N455" s="150">
        <v>0</v>
      </c>
      <c r="O455" s="150">
        <v>0</v>
      </c>
      <c r="P455" s="150">
        <v>0</v>
      </c>
      <c r="Q455" s="151">
        <f t="shared" si="38"/>
        <v>0</v>
      </c>
      <c r="R455" s="153">
        <f t="shared" si="39"/>
        <v>0</v>
      </c>
      <c r="S455" s="6"/>
      <c r="T455" s="7">
        <f t="shared" si="37"/>
        <v>0</v>
      </c>
      <c r="U455" s="6">
        <f t="shared" si="40"/>
        <v>0</v>
      </c>
    </row>
    <row r="456" spans="2:21" x14ac:dyDescent="0.3">
      <c r="B456" s="2">
        <v>453</v>
      </c>
      <c r="C456" s="1"/>
      <c r="D456" s="2"/>
      <c r="E456" s="3"/>
      <c r="F456" s="13"/>
      <c r="G456" s="4"/>
      <c r="H456" s="14"/>
      <c r="I456" s="2"/>
      <c r="J456" s="5"/>
      <c r="K456" s="5"/>
      <c r="L456" s="6">
        <f t="shared" si="36"/>
        <v>0</v>
      </c>
      <c r="M456" s="15">
        <f>SUMIFS('Card Costs + Results'!$F$5:$F$250,'Card Costs + Results'!$B$5:$B$250,$D456,'Card Costs + Results'!$C$5:$C$250,$E456)*I456</f>
        <v>0</v>
      </c>
      <c r="N456" s="150">
        <v>0</v>
      </c>
      <c r="O456" s="150">
        <v>0</v>
      </c>
      <c r="P456" s="150">
        <v>0</v>
      </c>
      <c r="Q456" s="151">
        <f t="shared" si="38"/>
        <v>0</v>
      </c>
      <c r="R456" s="153">
        <f t="shared" si="39"/>
        <v>0</v>
      </c>
      <c r="S456" s="6"/>
      <c r="T456" s="7">
        <f t="shared" si="37"/>
        <v>0</v>
      </c>
      <c r="U456" s="6">
        <f t="shared" si="40"/>
        <v>0</v>
      </c>
    </row>
    <row r="457" spans="2:21" x14ac:dyDescent="0.3">
      <c r="B457" s="2">
        <v>454</v>
      </c>
      <c r="C457" s="1"/>
      <c r="D457" s="2"/>
      <c r="E457" s="3"/>
      <c r="F457" s="13"/>
      <c r="G457" s="4"/>
      <c r="H457" s="14"/>
      <c r="I457" s="2"/>
      <c r="J457" s="5"/>
      <c r="K457" s="5"/>
      <c r="L457" s="6">
        <f t="shared" si="36"/>
        <v>0</v>
      </c>
      <c r="M457" s="15">
        <f>SUMIFS('Card Costs + Results'!$F$5:$F$250,'Card Costs + Results'!$B$5:$B$250,$D457,'Card Costs + Results'!$C$5:$C$250,$E457)*I457</f>
        <v>0</v>
      </c>
      <c r="N457" s="150">
        <v>0</v>
      </c>
      <c r="O457" s="150">
        <v>0</v>
      </c>
      <c r="P457" s="150">
        <v>0</v>
      </c>
      <c r="Q457" s="151">
        <f t="shared" si="38"/>
        <v>0</v>
      </c>
      <c r="R457" s="153">
        <f t="shared" si="39"/>
        <v>0</v>
      </c>
      <c r="S457" s="6"/>
      <c r="T457" s="7">
        <f t="shared" si="37"/>
        <v>0</v>
      </c>
      <c r="U457" s="6">
        <f t="shared" si="40"/>
        <v>0</v>
      </c>
    </row>
    <row r="458" spans="2:21" x14ac:dyDescent="0.3">
      <c r="B458" s="2">
        <v>455</v>
      </c>
      <c r="C458" s="1"/>
      <c r="D458" s="2"/>
      <c r="E458" s="3"/>
      <c r="F458" s="13"/>
      <c r="G458" s="4"/>
      <c r="H458" s="14"/>
      <c r="I458" s="2"/>
      <c r="J458" s="5"/>
      <c r="K458" s="5"/>
      <c r="L458" s="6">
        <f t="shared" si="36"/>
        <v>0</v>
      </c>
      <c r="M458" s="15">
        <f>SUMIFS('Card Costs + Results'!$F$5:$F$250,'Card Costs + Results'!$B$5:$B$250,$D458,'Card Costs + Results'!$C$5:$C$250,$E458)*I458</f>
        <v>0</v>
      </c>
      <c r="N458" s="150">
        <v>0</v>
      </c>
      <c r="O458" s="150">
        <v>0</v>
      </c>
      <c r="P458" s="150">
        <v>0</v>
      </c>
      <c r="Q458" s="151">
        <f t="shared" si="38"/>
        <v>0</v>
      </c>
      <c r="R458" s="153">
        <f t="shared" si="39"/>
        <v>0</v>
      </c>
      <c r="S458" s="6"/>
      <c r="T458" s="7">
        <f t="shared" si="37"/>
        <v>0</v>
      </c>
      <c r="U458" s="6">
        <f t="shared" si="40"/>
        <v>0</v>
      </c>
    </row>
    <row r="459" spans="2:21" x14ac:dyDescent="0.3">
      <c r="B459" s="2">
        <v>456</v>
      </c>
      <c r="C459" s="1"/>
      <c r="D459" s="2"/>
      <c r="E459" s="3"/>
      <c r="F459" s="13"/>
      <c r="G459" s="4"/>
      <c r="H459" s="14"/>
      <c r="I459" s="2"/>
      <c r="J459" s="5"/>
      <c r="K459" s="5"/>
      <c r="L459" s="6">
        <f t="shared" si="36"/>
        <v>0</v>
      </c>
      <c r="M459" s="15">
        <f>SUMIFS('Card Costs + Results'!$F$5:$F$250,'Card Costs + Results'!$B$5:$B$250,$D459,'Card Costs + Results'!$C$5:$C$250,$E459)*I459</f>
        <v>0</v>
      </c>
      <c r="N459" s="150">
        <v>0</v>
      </c>
      <c r="O459" s="150">
        <v>0</v>
      </c>
      <c r="P459" s="150">
        <v>0</v>
      </c>
      <c r="Q459" s="151">
        <f t="shared" si="38"/>
        <v>0</v>
      </c>
      <c r="R459" s="153">
        <f t="shared" si="39"/>
        <v>0</v>
      </c>
      <c r="S459" s="6"/>
      <c r="T459" s="7">
        <f t="shared" si="37"/>
        <v>0</v>
      </c>
      <c r="U459" s="6">
        <f t="shared" si="40"/>
        <v>0</v>
      </c>
    </row>
    <row r="460" spans="2:21" x14ac:dyDescent="0.3">
      <c r="B460" s="2">
        <v>457</v>
      </c>
      <c r="C460" s="1"/>
      <c r="D460" s="2"/>
      <c r="E460" s="3"/>
      <c r="F460" s="13"/>
      <c r="G460" s="4"/>
      <c r="H460" s="14"/>
      <c r="I460" s="2"/>
      <c r="J460" s="5"/>
      <c r="K460" s="5"/>
      <c r="L460" s="6">
        <f t="shared" si="36"/>
        <v>0</v>
      </c>
      <c r="M460" s="15">
        <f>SUMIFS('Card Costs + Results'!$F$5:$F$250,'Card Costs + Results'!$B$5:$B$250,$D460,'Card Costs + Results'!$C$5:$C$250,$E460)*I460</f>
        <v>0</v>
      </c>
      <c r="N460" s="150">
        <v>0</v>
      </c>
      <c r="O460" s="150">
        <v>0</v>
      </c>
      <c r="P460" s="150">
        <v>0</v>
      </c>
      <c r="Q460" s="151">
        <f t="shared" si="38"/>
        <v>0</v>
      </c>
      <c r="R460" s="153">
        <f t="shared" si="39"/>
        <v>0</v>
      </c>
      <c r="S460" s="6"/>
      <c r="T460" s="7">
        <f t="shared" si="37"/>
        <v>0</v>
      </c>
      <c r="U460" s="6">
        <f t="shared" si="40"/>
        <v>0</v>
      </c>
    </row>
    <row r="461" spans="2:21" x14ac:dyDescent="0.3">
      <c r="B461" s="2">
        <v>458</v>
      </c>
      <c r="C461" s="1"/>
      <c r="D461" s="2"/>
      <c r="E461" s="3"/>
      <c r="F461" s="13"/>
      <c r="G461" s="4"/>
      <c r="H461" s="14"/>
      <c r="I461" s="2"/>
      <c r="J461" s="5"/>
      <c r="K461" s="5"/>
      <c r="L461" s="6">
        <f t="shared" si="36"/>
        <v>0</v>
      </c>
      <c r="M461" s="15">
        <f>SUMIFS('Card Costs + Results'!$F$5:$F$250,'Card Costs + Results'!$B$5:$B$250,$D461,'Card Costs + Results'!$C$5:$C$250,$E461)*I461</f>
        <v>0</v>
      </c>
      <c r="N461" s="150">
        <v>0</v>
      </c>
      <c r="O461" s="150">
        <v>0</v>
      </c>
      <c r="P461" s="150">
        <v>0</v>
      </c>
      <c r="Q461" s="151">
        <f t="shared" si="38"/>
        <v>0</v>
      </c>
      <c r="R461" s="153">
        <f t="shared" si="39"/>
        <v>0</v>
      </c>
      <c r="S461" s="6"/>
      <c r="T461" s="7">
        <f t="shared" si="37"/>
        <v>0</v>
      </c>
      <c r="U461" s="6">
        <f t="shared" si="40"/>
        <v>0</v>
      </c>
    </row>
    <row r="462" spans="2:21" x14ac:dyDescent="0.3">
      <c r="B462" s="2">
        <v>459</v>
      </c>
      <c r="C462" s="1"/>
      <c r="D462" s="2"/>
      <c r="E462" s="3"/>
      <c r="F462" s="13"/>
      <c r="G462" s="4"/>
      <c r="H462" s="14"/>
      <c r="I462" s="2"/>
      <c r="J462" s="5"/>
      <c r="K462" s="5"/>
      <c r="L462" s="6">
        <f t="shared" si="36"/>
        <v>0</v>
      </c>
      <c r="M462" s="15">
        <f>SUMIFS('Card Costs + Results'!$F$5:$F$250,'Card Costs + Results'!$B$5:$B$250,$D462,'Card Costs + Results'!$C$5:$C$250,$E462)*I462</f>
        <v>0</v>
      </c>
      <c r="N462" s="150">
        <v>0</v>
      </c>
      <c r="O462" s="150">
        <v>0</v>
      </c>
      <c r="P462" s="150">
        <v>0</v>
      </c>
      <c r="Q462" s="151">
        <f t="shared" si="38"/>
        <v>0</v>
      </c>
      <c r="R462" s="153">
        <f t="shared" si="39"/>
        <v>0</v>
      </c>
      <c r="S462" s="6"/>
      <c r="T462" s="7">
        <f t="shared" si="37"/>
        <v>0</v>
      </c>
      <c r="U462" s="6">
        <f t="shared" si="40"/>
        <v>0</v>
      </c>
    </row>
    <row r="463" spans="2:21" x14ac:dyDescent="0.3">
      <c r="B463" s="2">
        <v>460</v>
      </c>
      <c r="C463" s="1"/>
      <c r="D463" s="2"/>
      <c r="E463" s="3"/>
      <c r="F463" s="13"/>
      <c r="G463" s="4"/>
      <c r="H463" s="14"/>
      <c r="I463" s="2"/>
      <c r="J463" s="5"/>
      <c r="K463" s="5"/>
      <c r="L463" s="6">
        <f t="shared" si="36"/>
        <v>0</v>
      </c>
      <c r="M463" s="15">
        <f>SUMIFS('Card Costs + Results'!$F$5:$F$250,'Card Costs + Results'!$B$5:$B$250,$D463,'Card Costs + Results'!$C$5:$C$250,$E463)*I463</f>
        <v>0</v>
      </c>
      <c r="N463" s="150">
        <v>0</v>
      </c>
      <c r="O463" s="150">
        <v>0</v>
      </c>
      <c r="P463" s="150">
        <v>0</v>
      </c>
      <c r="Q463" s="151">
        <f t="shared" si="38"/>
        <v>0</v>
      </c>
      <c r="R463" s="153">
        <f t="shared" si="39"/>
        <v>0</v>
      </c>
      <c r="S463" s="6"/>
      <c r="T463" s="7">
        <f t="shared" si="37"/>
        <v>0</v>
      </c>
      <c r="U463" s="6">
        <f t="shared" si="40"/>
        <v>0</v>
      </c>
    </row>
    <row r="464" spans="2:21" x14ac:dyDescent="0.3">
      <c r="B464" s="2">
        <v>461</v>
      </c>
      <c r="C464" s="1"/>
      <c r="D464" s="2"/>
      <c r="E464" s="3"/>
      <c r="F464" s="13"/>
      <c r="G464" s="4"/>
      <c r="H464" s="14"/>
      <c r="I464" s="2"/>
      <c r="J464" s="5"/>
      <c r="K464" s="5"/>
      <c r="L464" s="6">
        <f t="shared" ref="L464:L527" si="41">SUM(J464+K464)</f>
        <v>0</v>
      </c>
      <c r="M464" s="15">
        <f>SUMIFS('Card Costs + Results'!$F$5:$F$250,'Card Costs + Results'!$B$5:$B$250,$D464,'Card Costs + Results'!$C$5:$C$250,$E464)*I464</f>
        <v>0</v>
      </c>
      <c r="N464" s="150">
        <v>0</v>
      </c>
      <c r="O464" s="150">
        <v>0</v>
      </c>
      <c r="P464" s="150">
        <v>0</v>
      </c>
      <c r="Q464" s="151">
        <f t="shared" si="38"/>
        <v>0</v>
      </c>
      <c r="R464" s="153">
        <f t="shared" si="39"/>
        <v>0</v>
      </c>
      <c r="S464" s="6"/>
      <c r="T464" s="7">
        <f t="shared" si="37"/>
        <v>0</v>
      </c>
      <c r="U464" s="6">
        <f t="shared" si="40"/>
        <v>0</v>
      </c>
    </row>
    <row r="465" spans="2:21" x14ac:dyDescent="0.3">
      <c r="B465" s="2">
        <v>462</v>
      </c>
      <c r="C465" s="1"/>
      <c r="D465" s="2"/>
      <c r="E465" s="3"/>
      <c r="F465" s="13"/>
      <c r="G465" s="4"/>
      <c r="H465" s="14"/>
      <c r="I465" s="2"/>
      <c r="J465" s="5"/>
      <c r="K465" s="5"/>
      <c r="L465" s="6">
        <f t="shared" si="41"/>
        <v>0</v>
      </c>
      <c r="M465" s="15">
        <f>SUMIFS('Card Costs + Results'!$F$5:$F$250,'Card Costs + Results'!$B$5:$B$250,$D465,'Card Costs + Results'!$C$5:$C$250,$E465)*I465</f>
        <v>0</v>
      </c>
      <c r="N465" s="150">
        <v>0</v>
      </c>
      <c r="O465" s="150">
        <v>0</v>
      </c>
      <c r="P465" s="150">
        <v>0</v>
      </c>
      <c r="Q465" s="151">
        <f t="shared" si="38"/>
        <v>0</v>
      </c>
      <c r="R465" s="153">
        <f t="shared" si="39"/>
        <v>0</v>
      </c>
      <c r="S465" s="6"/>
      <c r="T465" s="7">
        <f t="shared" si="37"/>
        <v>0</v>
      </c>
      <c r="U465" s="6">
        <f t="shared" si="40"/>
        <v>0</v>
      </c>
    </row>
    <row r="466" spans="2:21" x14ac:dyDescent="0.3">
      <c r="B466" s="2">
        <v>463</v>
      </c>
      <c r="C466" s="1"/>
      <c r="D466" s="2"/>
      <c r="E466" s="3"/>
      <c r="F466" s="13"/>
      <c r="G466" s="4"/>
      <c r="H466" s="14"/>
      <c r="I466" s="2"/>
      <c r="J466" s="5"/>
      <c r="K466" s="5"/>
      <c r="L466" s="6">
        <f t="shared" si="41"/>
        <v>0</v>
      </c>
      <c r="M466" s="15">
        <f>SUMIFS('Card Costs + Results'!$F$5:$F$250,'Card Costs + Results'!$B$5:$B$250,$D466,'Card Costs + Results'!$C$5:$C$250,$E466)*I466</f>
        <v>0</v>
      </c>
      <c r="N466" s="150">
        <v>0</v>
      </c>
      <c r="O466" s="150">
        <v>0</v>
      </c>
      <c r="P466" s="150">
        <v>0</v>
      </c>
      <c r="Q466" s="151">
        <f t="shared" si="38"/>
        <v>0</v>
      </c>
      <c r="R466" s="153">
        <f t="shared" si="39"/>
        <v>0</v>
      </c>
      <c r="S466" s="6"/>
      <c r="T466" s="7">
        <f t="shared" si="37"/>
        <v>0</v>
      </c>
      <c r="U466" s="6">
        <f t="shared" si="40"/>
        <v>0</v>
      </c>
    </row>
    <row r="467" spans="2:21" x14ac:dyDescent="0.3">
      <c r="B467" s="2">
        <v>464</v>
      </c>
      <c r="C467" s="1"/>
      <c r="D467" s="2"/>
      <c r="E467" s="3"/>
      <c r="F467" s="13"/>
      <c r="G467" s="4"/>
      <c r="H467" s="14"/>
      <c r="I467" s="2"/>
      <c r="J467" s="5"/>
      <c r="K467" s="5"/>
      <c r="L467" s="6">
        <f t="shared" si="41"/>
        <v>0</v>
      </c>
      <c r="M467" s="15">
        <f>SUMIFS('Card Costs + Results'!$F$5:$F$250,'Card Costs + Results'!$B$5:$B$250,$D467,'Card Costs + Results'!$C$5:$C$250,$E467)*I467</f>
        <v>0</v>
      </c>
      <c r="N467" s="150">
        <v>0</v>
      </c>
      <c r="O467" s="150">
        <v>0</v>
      </c>
      <c r="P467" s="150">
        <v>0</v>
      </c>
      <c r="Q467" s="151">
        <f t="shared" si="38"/>
        <v>0</v>
      </c>
      <c r="R467" s="153">
        <f t="shared" si="39"/>
        <v>0</v>
      </c>
      <c r="S467" s="6"/>
      <c r="T467" s="7">
        <f t="shared" si="37"/>
        <v>0</v>
      </c>
      <c r="U467" s="6">
        <f t="shared" si="40"/>
        <v>0</v>
      </c>
    </row>
    <row r="468" spans="2:21" x14ac:dyDescent="0.3">
      <c r="B468" s="2">
        <v>465</v>
      </c>
      <c r="C468" s="1"/>
      <c r="D468" s="2"/>
      <c r="E468" s="3"/>
      <c r="F468" s="13"/>
      <c r="G468" s="4"/>
      <c r="H468" s="14"/>
      <c r="I468" s="2"/>
      <c r="J468" s="5"/>
      <c r="K468" s="5"/>
      <c r="L468" s="6">
        <f t="shared" si="41"/>
        <v>0</v>
      </c>
      <c r="M468" s="15">
        <f>SUMIFS('Card Costs + Results'!$F$5:$F$250,'Card Costs + Results'!$B$5:$B$250,$D468,'Card Costs + Results'!$C$5:$C$250,$E468)*I468</f>
        <v>0</v>
      </c>
      <c r="N468" s="150">
        <v>0</v>
      </c>
      <c r="O468" s="150">
        <v>0</v>
      </c>
      <c r="P468" s="150">
        <v>0</v>
      </c>
      <c r="Q468" s="151">
        <f t="shared" si="38"/>
        <v>0</v>
      </c>
      <c r="R468" s="153">
        <f t="shared" si="39"/>
        <v>0</v>
      </c>
      <c r="S468" s="6"/>
      <c r="T468" s="7">
        <f t="shared" si="37"/>
        <v>0</v>
      </c>
      <c r="U468" s="6">
        <f t="shared" si="40"/>
        <v>0</v>
      </c>
    </row>
    <row r="469" spans="2:21" x14ac:dyDescent="0.3">
      <c r="B469" s="2">
        <v>466</v>
      </c>
      <c r="C469" s="1"/>
      <c r="D469" s="2"/>
      <c r="E469" s="3"/>
      <c r="F469" s="13"/>
      <c r="G469" s="4"/>
      <c r="H469" s="14"/>
      <c r="I469" s="2"/>
      <c r="J469" s="5"/>
      <c r="K469" s="5"/>
      <c r="L469" s="6">
        <f t="shared" si="41"/>
        <v>0</v>
      </c>
      <c r="M469" s="15">
        <f>SUMIFS('Card Costs + Results'!$F$5:$F$250,'Card Costs + Results'!$B$5:$B$250,$D469,'Card Costs + Results'!$C$5:$C$250,$E469)*I469</f>
        <v>0</v>
      </c>
      <c r="N469" s="150">
        <v>0</v>
      </c>
      <c r="O469" s="150">
        <v>0</v>
      </c>
      <c r="P469" s="150">
        <v>0</v>
      </c>
      <c r="Q469" s="151">
        <f t="shared" si="38"/>
        <v>0</v>
      </c>
      <c r="R469" s="153">
        <f t="shared" si="39"/>
        <v>0</v>
      </c>
      <c r="S469" s="6"/>
      <c r="T469" s="7">
        <f t="shared" si="37"/>
        <v>0</v>
      </c>
      <c r="U469" s="6">
        <f t="shared" si="40"/>
        <v>0</v>
      </c>
    </row>
    <row r="470" spans="2:21" x14ac:dyDescent="0.3">
      <c r="B470" s="2">
        <v>467</v>
      </c>
      <c r="C470" s="1"/>
      <c r="D470" s="2"/>
      <c r="E470" s="3"/>
      <c r="F470" s="13"/>
      <c r="G470" s="4"/>
      <c r="H470" s="14"/>
      <c r="I470" s="2"/>
      <c r="J470" s="5"/>
      <c r="K470" s="5"/>
      <c r="L470" s="6">
        <f t="shared" si="41"/>
        <v>0</v>
      </c>
      <c r="M470" s="15">
        <f>SUMIFS('Card Costs + Results'!$F$5:$F$250,'Card Costs + Results'!$B$5:$B$250,$D470,'Card Costs + Results'!$C$5:$C$250,$E470)*I470</f>
        <v>0</v>
      </c>
      <c r="N470" s="150">
        <v>0</v>
      </c>
      <c r="O470" s="150">
        <v>0</v>
      </c>
      <c r="P470" s="150">
        <v>0</v>
      </c>
      <c r="Q470" s="151">
        <f t="shared" si="38"/>
        <v>0</v>
      </c>
      <c r="R470" s="153">
        <f t="shared" si="39"/>
        <v>0</v>
      </c>
      <c r="S470" s="6"/>
      <c r="T470" s="7">
        <f t="shared" si="37"/>
        <v>0</v>
      </c>
      <c r="U470" s="6">
        <f t="shared" si="40"/>
        <v>0</v>
      </c>
    </row>
    <row r="471" spans="2:21" x14ac:dyDescent="0.3">
      <c r="B471" s="2">
        <v>468</v>
      </c>
      <c r="C471" s="1"/>
      <c r="D471" s="2"/>
      <c r="E471" s="3"/>
      <c r="F471" s="13"/>
      <c r="G471" s="4"/>
      <c r="H471" s="14"/>
      <c r="I471" s="2"/>
      <c r="J471" s="5"/>
      <c r="K471" s="5"/>
      <c r="L471" s="6">
        <f t="shared" si="41"/>
        <v>0</v>
      </c>
      <c r="M471" s="15">
        <f>SUMIFS('Card Costs + Results'!$F$5:$F$250,'Card Costs + Results'!$B$5:$B$250,$D471,'Card Costs + Results'!$C$5:$C$250,$E471)*I471</f>
        <v>0</v>
      </c>
      <c r="N471" s="150">
        <v>0</v>
      </c>
      <c r="O471" s="150">
        <v>0</v>
      </c>
      <c r="P471" s="150">
        <v>0</v>
      </c>
      <c r="Q471" s="151">
        <f t="shared" si="38"/>
        <v>0</v>
      </c>
      <c r="R471" s="153">
        <f t="shared" si="39"/>
        <v>0</v>
      </c>
      <c r="S471" s="6"/>
      <c r="T471" s="7">
        <f t="shared" si="37"/>
        <v>0</v>
      </c>
      <c r="U471" s="6">
        <f t="shared" si="40"/>
        <v>0</v>
      </c>
    </row>
    <row r="472" spans="2:21" x14ac:dyDescent="0.3">
      <c r="B472" s="2">
        <v>469</v>
      </c>
      <c r="C472" s="1"/>
      <c r="D472" s="2"/>
      <c r="E472" s="3"/>
      <c r="F472" s="13"/>
      <c r="G472" s="4"/>
      <c r="H472" s="14"/>
      <c r="I472" s="2"/>
      <c r="J472" s="5"/>
      <c r="K472" s="5"/>
      <c r="L472" s="6">
        <f t="shared" si="41"/>
        <v>0</v>
      </c>
      <c r="M472" s="15">
        <f>SUMIFS('Card Costs + Results'!$F$5:$F$250,'Card Costs + Results'!$B$5:$B$250,$D472,'Card Costs + Results'!$C$5:$C$250,$E472)*I472</f>
        <v>0</v>
      </c>
      <c r="N472" s="150">
        <v>0</v>
      </c>
      <c r="O472" s="150">
        <v>0</v>
      </c>
      <c r="P472" s="150">
        <v>0</v>
      </c>
      <c r="Q472" s="151">
        <f t="shared" si="38"/>
        <v>0</v>
      </c>
      <c r="R472" s="153">
        <f t="shared" si="39"/>
        <v>0</v>
      </c>
      <c r="S472" s="6"/>
      <c r="T472" s="7">
        <f t="shared" si="37"/>
        <v>0</v>
      </c>
      <c r="U472" s="6">
        <f t="shared" si="40"/>
        <v>0</v>
      </c>
    </row>
    <row r="473" spans="2:21" x14ac:dyDescent="0.3">
      <c r="B473" s="2">
        <v>470</v>
      </c>
      <c r="C473" s="1"/>
      <c r="D473" s="2"/>
      <c r="E473" s="3"/>
      <c r="F473" s="13"/>
      <c r="G473" s="4"/>
      <c r="H473" s="14"/>
      <c r="I473" s="2"/>
      <c r="J473" s="5"/>
      <c r="K473" s="5"/>
      <c r="L473" s="6">
        <f t="shared" si="41"/>
        <v>0</v>
      </c>
      <c r="M473" s="15">
        <f>SUMIFS('Card Costs + Results'!$F$5:$F$250,'Card Costs + Results'!$B$5:$B$250,$D473,'Card Costs + Results'!$C$5:$C$250,$E473)*I473</f>
        <v>0</v>
      </c>
      <c r="N473" s="150">
        <v>0</v>
      </c>
      <c r="O473" s="150">
        <v>0</v>
      </c>
      <c r="P473" s="150">
        <v>0</v>
      </c>
      <c r="Q473" s="151">
        <f t="shared" si="38"/>
        <v>0</v>
      </c>
      <c r="R473" s="153">
        <f t="shared" si="39"/>
        <v>0</v>
      </c>
      <c r="S473" s="6"/>
      <c r="T473" s="7">
        <f t="shared" si="37"/>
        <v>0</v>
      </c>
      <c r="U473" s="6">
        <f t="shared" si="40"/>
        <v>0</v>
      </c>
    </row>
    <row r="474" spans="2:21" x14ac:dyDescent="0.3">
      <c r="B474" s="2">
        <v>471</v>
      </c>
      <c r="C474" s="1"/>
      <c r="D474" s="2"/>
      <c r="E474" s="3"/>
      <c r="F474" s="13"/>
      <c r="G474" s="4"/>
      <c r="H474" s="14"/>
      <c r="I474" s="2"/>
      <c r="J474" s="5"/>
      <c r="K474" s="5"/>
      <c r="L474" s="6">
        <f t="shared" si="41"/>
        <v>0</v>
      </c>
      <c r="M474" s="15">
        <f>SUMIFS('Card Costs + Results'!$F$5:$F$250,'Card Costs + Results'!$B$5:$B$250,$D474,'Card Costs + Results'!$C$5:$C$250,$E474)*I474</f>
        <v>0</v>
      </c>
      <c r="N474" s="150">
        <v>0</v>
      </c>
      <c r="O474" s="150">
        <v>0</v>
      </c>
      <c r="P474" s="150">
        <v>0</v>
      </c>
      <c r="Q474" s="151">
        <f t="shared" si="38"/>
        <v>0</v>
      </c>
      <c r="R474" s="153">
        <f t="shared" si="39"/>
        <v>0</v>
      </c>
      <c r="S474" s="6"/>
      <c r="T474" s="7">
        <f t="shared" si="37"/>
        <v>0</v>
      </c>
      <c r="U474" s="6">
        <f t="shared" si="40"/>
        <v>0</v>
      </c>
    </row>
    <row r="475" spans="2:21" x14ac:dyDescent="0.3">
      <c r="B475" s="2">
        <v>472</v>
      </c>
      <c r="C475" s="1"/>
      <c r="D475" s="2"/>
      <c r="E475" s="3"/>
      <c r="F475" s="13"/>
      <c r="G475" s="4"/>
      <c r="H475" s="14"/>
      <c r="I475" s="2"/>
      <c r="J475" s="5"/>
      <c r="K475" s="5"/>
      <c r="L475" s="6">
        <f t="shared" si="41"/>
        <v>0</v>
      </c>
      <c r="M475" s="15">
        <f>SUMIFS('Card Costs + Results'!$F$5:$F$250,'Card Costs + Results'!$B$5:$B$250,$D475,'Card Costs + Results'!$C$5:$C$250,$E475)*I475</f>
        <v>0</v>
      </c>
      <c r="N475" s="150">
        <v>0</v>
      </c>
      <c r="O475" s="150">
        <v>0</v>
      </c>
      <c r="P475" s="150">
        <v>0</v>
      </c>
      <c r="Q475" s="151">
        <f t="shared" si="38"/>
        <v>0</v>
      </c>
      <c r="R475" s="153">
        <f t="shared" si="39"/>
        <v>0</v>
      </c>
      <c r="S475" s="6"/>
      <c r="T475" s="7">
        <f t="shared" si="37"/>
        <v>0</v>
      </c>
      <c r="U475" s="6">
        <f t="shared" si="40"/>
        <v>0</v>
      </c>
    </row>
    <row r="476" spans="2:21" x14ac:dyDescent="0.3">
      <c r="B476" s="2">
        <v>473</v>
      </c>
      <c r="C476" s="1"/>
      <c r="D476" s="2"/>
      <c r="E476" s="3"/>
      <c r="F476" s="13"/>
      <c r="G476" s="4"/>
      <c r="H476" s="14"/>
      <c r="I476" s="2"/>
      <c r="J476" s="5"/>
      <c r="K476" s="5"/>
      <c r="L476" s="6">
        <f t="shared" si="41"/>
        <v>0</v>
      </c>
      <c r="M476" s="15">
        <f>SUMIFS('Card Costs + Results'!$F$5:$F$250,'Card Costs + Results'!$B$5:$B$250,$D476,'Card Costs + Results'!$C$5:$C$250,$E476)*I476</f>
        <v>0</v>
      </c>
      <c r="N476" s="150">
        <v>0</v>
      </c>
      <c r="O476" s="150">
        <v>0</v>
      </c>
      <c r="P476" s="150">
        <v>0</v>
      </c>
      <c r="Q476" s="151">
        <f t="shared" si="38"/>
        <v>0</v>
      </c>
      <c r="R476" s="153">
        <f t="shared" si="39"/>
        <v>0</v>
      </c>
      <c r="S476" s="6"/>
      <c r="T476" s="7">
        <f t="shared" si="37"/>
        <v>0</v>
      </c>
      <c r="U476" s="6">
        <f t="shared" si="40"/>
        <v>0</v>
      </c>
    </row>
    <row r="477" spans="2:21" x14ac:dyDescent="0.3">
      <c r="B477" s="2">
        <v>474</v>
      </c>
      <c r="C477" s="1"/>
      <c r="D477" s="2"/>
      <c r="E477" s="3"/>
      <c r="F477" s="13"/>
      <c r="G477" s="4"/>
      <c r="H477" s="14"/>
      <c r="I477" s="2"/>
      <c r="J477" s="5"/>
      <c r="K477" s="5"/>
      <c r="L477" s="6">
        <f t="shared" si="41"/>
        <v>0</v>
      </c>
      <c r="M477" s="15">
        <f>SUMIFS('Card Costs + Results'!$F$5:$F$250,'Card Costs + Results'!$B$5:$B$250,$D477,'Card Costs + Results'!$C$5:$C$250,$E477)*I477</f>
        <v>0</v>
      </c>
      <c r="N477" s="150">
        <v>0</v>
      </c>
      <c r="O477" s="150">
        <v>0</v>
      </c>
      <c r="P477" s="150">
        <v>0</v>
      </c>
      <c r="Q477" s="151">
        <f t="shared" si="38"/>
        <v>0</v>
      </c>
      <c r="R477" s="153">
        <f t="shared" si="39"/>
        <v>0</v>
      </c>
      <c r="S477" s="6"/>
      <c r="T477" s="7">
        <f t="shared" si="37"/>
        <v>0</v>
      </c>
      <c r="U477" s="6">
        <f t="shared" si="40"/>
        <v>0</v>
      </c>
    </row>
    <row r="478" spans="2:21" x14ac:dyDescent="0.3">
      <c r="B478" s="2">
        <v>475</v>
      </c>
      <c r="C478" s="1"/>
      <c r="D478" s="2"/>
      <c r="E478" s="3"/>
      <c r="F478" s="13"/>
      <c r="G478" s="4"/>
      <c r="H478" s="14"/>
      <c r="I478" s="2"/>
      <c r="J478" s="5"/>
      <c r="K478" s="5"/>
      <c r="L478" s="6">
        <f t="shared" si="41"/>
        <v>0</v>
      </c>
      <c r="M478" s="15">
        <f>SUMIFS('Card Costs + Results'!$F$5:$F$250,'Card Costs + Results'!$B$5:$B$250,$D478,'Card Costs + Results'!$C$5:$C$250,$E478)*I478</f>
        <v>0</v>
      </c>
      <c r="N478" s="150">
        <v>0</v>
      </c>
      <c r="O478" s="150">
        <v>0</v>
      </c>
      <c r="P478" s="150">
        <v>0</v>
      </c>
      <c r="Q478" s="151">
        <f t="shared" si="38"/>
        <v>0</v>
      </c>
      <c r="R478" s="153">
        <f t="shared" si="39"/>
        <v>0</v>
      </c>
      <c r="S478" s="6"/>
      <c r="T478" s="7">
        <f t="shared" si="37"/>
        <v>0</v>
      </c>
      <c r="U478" s="6">
        <f t="shared" si="40"/>
        <v>0</v>
      </c>
    </row>
    <row r="479" spans="2:21" x14ac:dyDescent="0.3">
      <c r="B479" s="2">
        <v>476</v>
      </c>
      <c r="C479" s="1"/>
      <c r="D479" s="2"/>
      <c r="E479" s="3"/>
      <c r="F479" s="13"/>
      <c r="G479" s="4"/>
      <c r="H479" s="14"/>
      <c r="I479" s="2"/>
      <c r="J479" s="5"/>
      <c r="K479" s="5"/>
      <c r="L479" s="6">
        <f t="shared" si="41"/>
        <v>0</v>
      </c>
      <c r="M479" s="15">
        <f>SUMIFS('Card Costs + Results'!$F$5:$F$250,'Card Costs + Results'!$B$5:$B$250,$D479,'Card Costs + Results'!$C$5:$C$250,$E479)*I479</f>
        <v>0</v>
      </c>
      <c r="N479" s="150">
        <v>0</v>
      </c>
      <c r="O479" s="150">
        <v>0</v>
      </c>
      <c r="P479" s="150">
        <v>0</v>
      </c>
      <c r="Q479" s="151">
        <f t="shared" si="38"/>
        <v>0</v>
      </c>
      <c r="R479" s="153">
        <f t="shared" si="39"/>
        <v>0</v>
      </c>
      <c r="S479" s="6"/>
      <c r="T479" s="7">
        <f t="shared" si="37"/>
        <v>0</v>
      </c>
      <c r="U479" s="6">
        <f t="shared" si="40"/>
        <v>0</v>
      </c>
    </row>
    <row r="480" spans="2:21" x14ac:dyDescent="0.3">
      <c r="B480" s="2">
        <v>477</v>
      </c>
      <c r="C480" s="1"/>
      <c r="D480" s="2"/>
      <c r="E480" s="3"/>
      <c r="F480" s="13"/>
      <c r="G480" s="4"/>
      <c r="H480" s="14"/>
      <c r="I480" s="2"/>
      <c r="J480" s="5"/>
      <c r="K480" s="5"/>
      <c r="L480" s="6">
        <f t="shared" si="41"/>
        <v>0</v>
      </c>
      <c r="M480" s="15">
        <f>SUMIFS('Card Costs + Results'!$F$5:$F$250,'Card Costs + Results'!$B$5:$B$250,$D480,'Card Costs + Results'!$C$5:$C$250,$E480)*I480</f>
        <v>0</v>
      </c>
      <c r="N480" s="150">
        <v>0</v>
      </c>
      <c r="O480" s="150">
        <v>0</v>
      </c>
      <c r="P480" s="150">
        <v>0</v>
      </c>
      <c r="Q480" s="151">
        <f t="shared" si="38"/>
        <v>0</v>
      </c>
      <c r="R480" s="153">
        <f t="shared" si="39"/>
        <v>0</v>
      </c>
      <c r="S480" s="6"/>
      <c r="T480" s="7">
        <f t="shared" si="37"/>
        <v>0</v>
      </c>
      <c r="U480" s="6">
        <f t="shared" si="40"/>
        <v>0</v>
      </c>
    </row>
    <row r="481" spans="2:21" x14ac:dyDescent="0.3">
      <c r="B481" s="2">
        <v>478</v>
      </c>
      <c r="C481" s="1"/>
      <c r="D481" s="2"/>
      <c r="E481" s="3"/>
      <c r="F481" s="13"/>
      <c r="G481" s="4"/>
      <c r="H481" s="14"/>
      <c r="I481" s="2"/>
      <c r="J481" s="5"/>
      <c r="K481" s="5"/>
      <c r="L481" s="6">
        <f t="shared" si="41"/>
        <v>0</v>
      </c>
      <c r="M481" s="15">
        <f>SUMIFS('Card Costs + Results'!$F$5:$F$250,'Card Costs + Results'!$B$5:$B$250,$D481,'Card Costs + Results'!$C$5:$C$250,$E481)*I481</f>
        <v>0</v>
      </c>
      <c r="N481" s="150">
        <v>0</v>
      </c>
      <c r="O481" s="150">
        <v>0</v>
      </c>
      <c r="P481" s="150">
        <v>0</v>
      </c>
      <c r="Q481" s="151">
        <f t="shared" si="38"/>
        <v>0</v>
      </c>
      <c r="R481" s="153">
        <f t="shared" si="39"/>
        <v>0</v>
      </c>
      <c r="S481" s="6"/>
      <c r="T481" s="7">
        <f t="shared" si="37"/>
        <v>0</v>
      </c>
      <c r="U481" s="6">
        <f t="shared" si="40"/>
        <v>0</v>
      </c>
    </row>
    <row r="482" spans="2:21" x14ac:dyDescent="0.3">
      <c r="B482" s="2">
        <v>479</v>
      </c>
      <c r="C482" s="1"/>
      <c r="D482" s="2"/>
      <c r="E482" s="3"/>
      <c r="F482" s="13"/>
      <c r="G482" s="4"/>
      <c r="H482" s="14"/>
      <c r="I482" s="2"/>
      <c r="J482" s="5"/>
      <c r="K482" s="5"/>
      <c r="L482" s="6">
        <f t="shared" si="41"/>
        <v>0</v>
      </c>
      <c r="M482" s="15">
        <f>SUMIFS('Card Costs + Results'!$F$5:$F$250,'Card Costs + Results'!$B$5:$B$250,$D482,'Card Costs + Results'!$C$5:$C$250,$E482)*I482</f>
        <v>0</v>
      </c>
      <c r="N482" s="150">
        <v>0</v>
      </c>
      <c r="O482" s="150">
        <v>0</v>
      </c>
      <c r="P482" s="150">
        <v>0</v>
      </c>
      <c r="Q482" s="151">
        <f t="shared" si="38"/>
        <v>0</v>
      </c>
      <c r="R482" s="153">
        <f t="shared" si="39"/>
        <v>0</v>
      </c>
      <c r="S482" s="6"/>
      <c r="T482" s="7">
        <f t="shared" si="37"/>
        <v>0</v>
      </c>
      <c r="U482" s="6">
        <f t="shared" si="40"/>
        <v>0</v>
      </c>
    </row>
    <row r="483" spans="2:21" x14ac:dyDescent="0.3">
      <c r="B483" s="2">
        <v>480</v>
      </c>
      <c r="C483" s="1"/>
      <c r="D483" s="2"/>
      <c r="E483" s="3"/>
      <c r="F483" s="13"/>
      <c r="G483" s="4"/>
      <c r="H483" s="14"/>
      <c r="I483" s="2"/>
      <c r="J483" s="5"/>
      <c r="K483" s="5"/>
      <c r="L483" s="6">
        <f t="shared" si="41"/>
        <v>0</v>
      </c>
      <c r="M483" s="15">
        <f>SUMIFS('Card Costs + Results'!$F$5:$F$250,'Card Costs + Results'!$B$5:$B$250,$D483,'Card Costs + Results'!$C$5:$C$250,$E483)*I483</f>
        <v>0</v>
      </c>
      <c r="N483" s="150">
        <v>0</v>
      </c>
      <c r="O483" s="150">
        <v>0</v>
      </c>
      <c r="P483" s="150">
        <v>0</v>
      </c>
      <c r="Q483" s="151">
        <f t="shared" si="38"/>
        <v>0</v>
      </c>
      <c r="R483" s="153">
        <f t="shared" si="39"/>
        <v>0</v>
      </c>
      <c r="S483" s="6"/>
      <c r="T483" s="7">
        <f t="shared" si="37"/>
        <v>0</v>
      </c>
      <c r="U483" s="6">
        <f t="shared" si="40"/>
        <v>0</v>
      </c>
    </row>
    <row r="484" spans="2:21" x14ac:dyDescent="0.3">
      <c r="B484" s="2">
        <v>481</v>
      </c>
      <c r="C484" s="1"/>
      <c r="D484" s="2"/>
      <c r="E484" s="3"/>
      <c r="F484" s="13"/>
      <c r="G484" s="4"/>
      <c r="H484" s="14"/>
      <c r="I484" s="2"/>
      <c r="J484" s="5"/>
      <c r="K484" s="5"/>
      <c r="L484" s="6">
        <f t="shared" si="41"/>
        <v>0</v>
      </c>
      <c r="M484" s="15">
        <f>SUMIFS('Card Costs + Results'!$F$5:$F$250,'Card Costs + Results'!$B$5:$B$250,$D484,'Card Costs + Results'!$C$5:$C$250,$E484)*I484</f>
        <v>0</v>
      </c>
      <c r="N484" s="150">
        <v>0</v>
      </c>
      <c r="O484" s="150">
        <v>0</v>
      </c>
      <c r="P484" s="150">
        <v>0</v>
      </c>
      <c r="Q484" s="151">
        <f t="shared" si="38"/>
        <v>0</v>
      </c>
      <c r="R484" s="153">
        <f t="shared" si="39"/>
        <v>0</v>
      </c>
      <c r="S484" s="6"/>
      <c r="T484" s="7">
        <f t="shared" si="37"/>
        <v>0</v>
      </c>
      <c r="U484" s="6">
        <f t="shared" si="40"/>
        <v>0</v>
      </c>
    </row>
    <row r="485" spans="2:21" x14ac:dyDescent="0.3">
      <c r="B485" s="2">
        <v>482</v>
      </c>
      <c r="C485" s="1"/>
      <c r="D485" s="2"/>
      <c r="E485" s="3"/>
      <c r="F485" s="13"/>
      <c r="G485" s="4"/>
      <c r="H485" s="14"/>
      <c r="I485" s="2"/>
      <c r="J485" s="5"/>
      <c r="K485" s="5"/>
      <c r="L485" s="6">
        <f t="shared" si="41"/>
        <v>0</v>
      </c>
      <c r="M485" s="15">
        <f>SUMIFS('Card Costs + Results'!$F$5:$F$250,'Card Costs + Results'!$B$5:$B$250,$D485,'Card Costs + Results'!$C$5:$C$250,$E485)*I485</f>
        <v>0</v>
      </c>
      <c r="N485" s="150">
        <v>0</v>
      </c>
      <c r="O485" s="150">
        <v>0</v>
      </c>
      <c r="P485" s="150">
        <v>0</v>
      </c>
      <c r="Q485" s="151">
        <f t="shared" si="38"/>
        <v>0</v>
      </c>
      <c r="R485" s="153">
        <f t="shared" si="39"/>
        <v>0</v>
      </c>
      <c r="S485" s="6"/>
      <c r="T485" s="7">
        <f t="shared" si="37"/>
        <v>0</v>
      </c>
      <c r="U485" s="6">
        <f t="shared" si="40"/>
        <v>0</v>
      </c>
    </row>
    <row r="486" spans="2:21" x14ac:dyDescent="0.3">
      <c r="B486" s="2">
        <v>483</v>
      </c>
      <c r="C486" s="1"/>
      <c r="D486" s="2"/>
      <c r="E486" s="3"/>
      <c r="F486" s="13"/>
      <c r="G486" s="4"/>
      <c r="H486" s="14"/>
      <c r="I486" s="2"/>
      <c r="J486" s="5"/>
      <c r="K486" s="5"/>
      <c r="L486" s="6">
        <f t="shared" si="41"/>
        <v>0</v>
      </c>
      <c r="M486" s="15">
        <f>SUMIFS('Card Costs + Results'!$F$5:$F$250,'Card Costs + Results'!$B$5:$B$250,$D486,'Card Costs + Results'!$C$5:$C$250,$E486)*I486</f>
        <v>0</v>
      </c>
      <c r="N486" s="150">
        <v>0</v>
      </c>
      <c r="O486" s="150">
        <v>0</v>
      </c>
      <c r="P486" s="150">
        <v>0</v>
      </c>
      <c r="Q486" s="151">
        <f t="shared" si="38"/>
        <v>0</v>
      </c>
      <c r="R486" s="153">
        <f t="shared" si="39"/>
        <v>0</v>
      </c>
      <c r="S486" s="6"/>
      <c r="T486" s="7">
        <f t="shared" si="37"/>
        <v>0</v>
      </c>
      <c r="U486" s="6">
        <f t="shared" si="40"/>
        <v>0</v>
      </c>
    </row>
    <row r="487" spans="2:21" x14ac:dyDescent="0.3">
      <c r="B487" s="2">
        <v>484</v>
      </c>
      <c r="C487" s="1"/>
      <c r="D487" s="2"/>
      <c r="E487" s="3"/>
      <c r="F487" s="13"/>
      <c r="G487" s="4"/>
      <c r="H487" s="14"/>
      <c r="I487" s="2"/>
      <c r="J487" s="5"/>
      <c r="K487" s="5"/>
      <c r="L487" s="6">
        <f t="shared" si="41"/>
        <v>0</v>
      </c>
      <c r="M487" s="15">
        <f>SUMIFS('Card Costs + Results'!$F$5:$F$250,'Card Costs + Results'!$B$5:$B$250,$D487,'Card Costs + Results'!$C$5:$C$250,$E487)*I487</f>
        <v>0</v>
      </c>
      <c r="N487" s="150">
        <v>0</v>
      </c>
      <c r="O487" s="150">
        <v>0</v>
      </c>
      <c r="P487" s="150">
        <v>0</v>
      </c>
      <c r="Q487" s="151">
        <f t="shared" si="38"/>
        <v>0</v>
      </c>
      <c r="R487" s="153">
        <f t="shared" si="39"/>
        <v>0</v>
      </c>
      <c r="S487" s="6"/>
      <c r="T487" s="7">
        <f t="shared" si="37"/>
        <v>0</v>
      </c>
      <c r="U487" s="6">
        <f t="shared" si="40"/>
        <v>0</v>
      </c>
    </row>
    <row r="488" spans="2:21" x14ac:dyDescent="0.3">
      <c r="B488" s="2">
        <v>485</v>
      </c>
      <c r="C488" s="1"/>
      <c r="D488" s="2"/>
      <c r="E488" s="3"/>
      <c r="F488" s="13"/>
      <c r="G488" s="4"/>
      <c r="H488" s="14"/>
      <c r="I488" s="2"/>
      <c r="J488" s="5"/>
      <c r="K488" s="5"/>
      <c r="L488" s="6">
        <f t="shared" si="41"/>
        <v>0</v>
      </c>
      <c r="M488" s="15">
        <f>SUMIFS('Card Costs + Results'!$F$5:$F$250,'Card Costs + Results'!$B$5:$B$250,$D488,'Card Costs + Results'!$C$5:$C$250,$E488)*I488</f>
        <v>0</v>
      </c>
      <c r="N488" s="150">
        <v>0</v>
      </c>
      <c r="O488" s="150">
        <v>0</v>
      </c>
      <c r="P488" s="150">
        <v>0</v>
      </c>
      <c r="Q488" s="151">
        <f t="shared" si="38"/>
        <v>0</v>
      </c>
      <c r="R488" s="153">
        <f t="shared" si="39"/>
        <v>0</v>
      </c>
      <c r="S488" s="6"/>
      <c r="T488" s="7">
        <f t="shared" si="37"/>
        <v>0</v>
      </c>
      <c r="U488" s="6">
        <f t="shared" si="40"/>
        <v>0</v>
      </c>
    </row>
    <row r="489" spans="2:21" x14ac:dyDescent="0.3">
      <c r="B489" s="2">
        <v>486</v>
      </c>
      <c r="C489" s="1"/>
      <c r="D489" s="2"/>
      <c r="E489" s="3"/>
      <c r="F489" s="13"/>
      <c r="G489" s="4"/>
      <c r="H489" s="14"/>
      <c r="I489" s="2"/>
      <c r="J489" s="5"/>
      <c r="K489" s="5"/>
      <c r="L489" s="6">
        <f t="shared" si="41"/>
        <v>0</v>
      </c>
      <c r="M489" s="15">
        <f>SUMIFS('Card Costs + Results'!$F$5:$F$250,'Card Costs + Results'!$B$5:$B$250,$D489,'Card Costs + Results'!$C$5:$C$250,$E489)*I489</f>
        <v>0</v>
      </c>
      <c r="N489" s="150">
        <v>0</v>
      </c>
      <c r="O489" s="150">
        <v>0</v>
      </c>
      <c r="P489" s="150">
        <v>0</v>
      </c>
      <c r="Q489" s="151">
        <f t="shared" si="38"/>
        <v>0</v>
      </c>
      <c r="R489" s="153">
        <f t="shared" si="39"/>
        <v>0</v>
      </c>
      <c r="S489" s="6"/>
      <c r="T489" s="7">
        <f t="shared" si="37"/>
        <v>0</v>
      </c>
      <c r="U489" s="6">
        <f t="shared" si="40"/>
        <v>0</v>
      </c>
    </row>
    <row r="490" spans="2:21" x14ac:dyDescent="0.3">
      <c r="B490" s="2">
        <v>487</v>
      </c>
      <c r="C490" s="1"/>
      <c r="D490" s="2"/>
      <c r="E490" s="3"/>
      <c r="F490" s="13"/>
      <c r="G490" s="4"/>
      <c r="H490" s="14"/>
      <c r="I490" s="2"/>
      <c r="J490" s="5"/>
      <c r="K490" s="5"/>
      <c r="L490" s="6">
        <f t="shared" si="41"/>
        <v>0</v>
      </c>
      <c r="M490" s="15">
        <f>SUMIFS('Card Costs + Results'!$F$5:$F$250,'Card Costs + Results'!$B$5:$B$250,$D490,'Card Costs + Results'!$C$5:$C$250,$E490)*I490</f>
        <v>0</v>
      </c>
      <c r="N490" s="150">
        <v>0</v>
      </c>
      <c r="O490" s="150">
        <v>0</v>
      </c>
      <c r="P490" s="150">
        <v>0</v>
      </c>
      <c r="Q490" s="151">
        <f t="shared" si="38"/>
        <v>0</v>
      </c>
      <c r="R490" s="153">
        <f t="shared" si="39"/>
        <v>0</v>
      </c>
      <c r="S490" s="6"/>
      <c r="T490" s="7">
        <f t="shared" si="37"/>
        <v>0</v>
      </c>
      <c r="U490" s="6">
        <f t="shared" si="40"/>
        <v>0</v>
      </c>
    </row>
    <row r="491" spans="2:21" x14ac:dyDescent="0.3">
      <c r="B491" s="2">
        <v>488</v>
      </c>
      <c r="C491" s="1"/>
      <c r="D491" s="2"/>
      <c r="E491" s="3"/>
      <c r="F491" s="13"/>
      <c r="G491" s="4"/>
      <c r="H491" s="14"/>
      <c r="I491" s="2"/>
      <c r="J491" s="5"/>
      <c r="K491" s="5"/>
      <c r="L491" s="6">
        <f t="shared" si="41"/>
        <v>0</v>
      </c>
      <c r="M491" s="15">
        <f>SUMIFS('Card Costs + Results'!$F$5:$F$250,'Card Costs + Results'!$B$5:$B$250,$D491,'Card Costs + Results'!$C$5:$C$250,$E491)*I491</f>
        <v>0</v>
      </c>
      <c r="N491" s="150">
        <v>0</v>
      </c>
      <c r="O491" s="150">
        <v>0</v>
      </c>
      <c r="P491" s="150">
        <v>0</v>
      </c>
      <c r="Q491" s="151">
        <f t="shared" si="38"/>
        <v>0</v>
      </c>
      <c r="R491" s="153">
        <f t="shared" si="39"/>
        <v>0</v>
      </c>
      <c r="S491" s="6"/>
      <c r="T491" s="7">
        <f t="shared" si="37"/>
        <v>0</v>
      </c>
      <c r="U491" s="6">
        <f t="shared" si="40"/>
        <v>0</v>
      </c>
    </row>
    <row r="492" spans="2:21" x14ac:dyDescent="0.3">
      <c r="B492" s="2">
        <v>489</v>
      </c>
      <c r="C492" s="1"/>
      <c r="D492" s="2"/>
      <c r="E492" s="3"/>
      <c r="F492" s="13"/>
      <c r="G492" s="4"/>
      <c r="H492" s="14"/>
      <c r="I492" s="2"/>
      <c r="J492" s="5"/>
      <c r="K492" s="5"/>
      <c r="L492" s="6">
        <f t="shared" si="41"/>
        <v>0</v>
      </c>
      <c r="M492" s="15">
        <f>SUMIFS('Card Costs + Results'!$F$5:$F$250,'Card Costs + Results'!$B$5:$B$250,$D492,'Card Costs + Results'!$C$5:$C$250,$E492)*I492</f>
        <v>0</v>
      </c>
      <c r="N492" s="150">
        <v>0</v>
      </c>
      <c r="O492" s="150">
        <v>0</v>
      </c>
      <c r="P492" s="150">
        <v>0</v>
      </c>
      <c r="Q492" s="151">
        <f t="shared" si="38"/>
        <v>0</v>
      </c>
      <c r="R492" s="153">
        <f t="shared" si="39"/>
        <v>0</v>
      </c>
      <c r="S492" s="6"/>
      <c r="T492" s="7">
        <f t="shared" si="37"/>
        <v>0</v>
      </c>
      <c r="U492" s="6">
        <f t="shared" si="40"/>
        <v>0</v>
      </c>
    </row>
    <row r="493" spans="2:21" x14ac:dyDescent="0.3">
      <c r="B493" s="2">
        <v>490</v>
      </c>
      <c r="C493" s="1"/>
      <c r="D493" s="2"/>
      <c r="E493" s="3"/>
      <c r="F493" s="13"/>
      <c r="G493" s="4"/>
      <c r="H493" s="14"/>
      <c r="I493" s="2"/>
      <c r="J493" s="5"/>
      <c r="K493" s="5"/>
      <c r="L493" s="6">
        <f t="shared" si="41"/>
        <v>0</v>
      </c>
      <c r="M493" s="15">
        <f>SUMIFS('Card Costs + Results'!$F$5:$F$250,'Card Costs + Results'!$B$5:$B$250,$D493,'Card Costs + Results'!$C$5:$C$250,$E493)*I493</f>
        <v>0</v>
      </c>
      <c r="N493" s="150">
        <v>0</v>
      </c>
      <c r="O493" s="150">
        <v>0</v>
      </c>
      <c r="P493" s="150">
        <v>0</v>
      </c>
      <c r="Q493" s="151">
        <f t="shared" si="38"/>
        <v>0</v>
      </c>
      <c r="R493" s="153">
        <f t="shared" si="39"/>
        <v>0</v>
      </c>
      <c r="S493" s="6"/>
      <c r="T493" s="7">
        <f t="shared" si="37"/>
        <v>0</v>
      </c>
      <c r="U493" s="6">
        <f t="shared" si="40"/>
        <v>0</v>
      </c>
    </row>
    <row r="494" spans="2:21" x14ac:dyDescent="0.3">
      <c r="B494" s="2">
        <v>491</v>
      </c>
      <c r="C494" s="1"/>
      <c r="D494" s="2"/>
      <c r="E494" s="3"/>
      <c r="F494" s="13"/>
      <c r="G494" s="4"/>
      <c r="H494" s="14"/>
      <c r="I494" s="2"/>
      <c r="J494" s="5"/>
      <c r="K494" s="5"/>
      <c r="L494" s="6">
        <f t="shared" si="41"/>
        <v>0</v>
      </c>
      <c r="M494" s="15">
        <f>SUMIFS('Card Costs + Results'!$F$5:$F$250,'Card Costs + Results'!$B$5:$B$250,$D494,'Card Costs + Results'!$C$5:$C$250,$E494)*I494</f>
        <v>0</v>
      </c>
      <c r="N494" s="150">
        <v>0</v>
      </c>
      <c r="O494" s="150">
        <v>0</v>
      </c>
      <c r="P494" s="150">
        <v>0</v>
      </c>
      <c r="Q494" s="151">
        <f t="shared" si="38"/>
        <v>0</v>
      </c>
      <c r="R494" s="153">
        <f t="shared" si="39"/>
        <v>0</v>
      </c>
      <c r="S494" s="6"/>
      <c r="T494" s="7">
        <f t="shared" si="37"/>
        <v>0</v>
      </c>
      <c r="U494" s="6">
        <f t="shared" si="40"/>
        <v>0</v>
      </c>
    </row>
    <row r="495" spans="2:21" x14ac:dyDescent="0.3">
      <c r="B495" s="2">
        <v>492</v>
      </c>
      <c r="C495" s="1"/>
      <c r="D495" s="2"/>
      <c r="E495" s="3"/>
      <c r="F495" s="13"/>
      <c r="G495" s="4"/>
      <c r="H495" s="14"/>
      <c r="I495" s="2"/>
      <c r="J495" s="5"/>
      <c r="K495" s="5"/>
      <c r="L495" s="6">
        <f t="shared" si="41"/>
        <v>0</v>
      </c>
      <c r="M495" s="15">
        <f>SUMIFS('Card Costs + Results'!$F$5:$F$250,'Card Costs + Results'!$B$5:$B$250,$D495,'Card Costs + Results'!$C$5:$C$250,$E495)*I495</f>
        <v>0</v>
      </c>
      <c r="N495" s="150">
        <v>0</v>
      </c>
      <c r="O495" s="150">
        <v>0</v>
      </c>
      <c r="P495" s="150">
        <v>0</v>
      </c>
      <c r="Q495" s="151">
        <f t="shared" si="38"/>
        <v>0</v>
      </c>
      <c r="R495" s="153">
        <f t="shared" si="39"/>
        <v>0</v>
      </c>
      <c r="S495" s="6"/>
      <c r="T495" s="7">
        <f t="shared" si="37"/>
        <v>0</v>
      </c>
      <c r="U495" s="6">
        <f t="shared" si="40"/>
        <v>0</v>
      </c>
    </row>
    <row r="496" spans="2:21" x14ac:dyDescent="0.3">
      <c r="B496" s="2">
        <v>493</v>
      </c>
      <c r="C496" s="1"/>
      <c r="D496" s="2"/>
      <c r="E496" s="3"/>
      <c r="F496" s="13"/>
      <c r="G496" s="4"/>
      <c r="H496" s="14"/>
      <c r="I496" s="2"/>
      <c r="J496" s="5"/>
      <c r="K496" s="5"/>
      <c r="L496" s="6">
        <f t="shared" si="41"/>
        <v>0</v>
      </c>
      <c r="M496" s="15">
        <f>SUMIFS('Card Costs + Results'!$F$5:$F$250,'Card Costs + Results'!$B$5:$B$250,$D496,'Card Costs + Results'!$C$5:$C$250,$E496)*I496</f>
        <v>0</v>
      </c>
      <c r="N496" s="150">
        <v>0</v>
      </c>
      <c r="O496" s="150">
        <v>0</v>
      </c>
      <c r="P496" s="150">
        <v>0</v>
      </c>
      <c r="Q496" s="151">
        <f t="shared" si="38"/>
        <v>0</v>
      </c>
      <c r="R496" s="153">
        <f t="shared" si="39"/>
        <v>0</v>
      </c>
      <c r="S496" s="6"/>
      <c r="T496" s="7">
        <f t="shared" si="37"/>
        <v>0</v>
      </c>
      <c r="U496" s="6">
        <f t="shared" si="40"/>
        <v>0</v>
      </c>
    </row>
    <row r="497" spans="2:21" x14ac:dyDescent="0.3">
      <c r="B497" s="2">
        <v>494</v>
      </c>
      <c r="C497" s="1"/>
      <c r="D497" s="2"/>
      <c r="E497" s="3"/>
      <c r="F497" s="13"/>
      <c r="G497" s="4"/>
      <c r="H497" s="14"/>
      <c r="I497" s="2"/>
      <c r="J497" s="5"/>
      <c r="K497" s="5"/>
      <c r="L497" s="6">
        <f t="shared" si="41"/>
        <v>0</v>
      </c>
      <c r="M497" s="15">
        <f>SUMIFS('Card Costs + Results'!$F$5:$F$250,'Card Costs + Results'!$B$5:$B$250,$D497,'Card Costs + Results'!$C$5:$C$250,$E497)*I497</f>
        <v>0</v>
      </c>
      <c r="N497" s="150">
        <v>0</v>
      </c>
      <c r="O497" s="150">
        <v>0</v>
      </c>
      <c r="P497" s="150">
        <v>0</v>
      </c>
      <c r="Q497" s="151">
        <f t="shared" si="38"/>
        <v>0</v>
      </c>
      <c r="R497" s="153">
        <f t="shared" si="39"/>
        <v>0</v>
      </c>
      <c r="S497" s="6"/>
      <c r="T497" s="7">
        <f t="shared" si="37"/>
        <v>0</v>
      </c>
      <c r="U497" s="6">
        <f t="shared" si="40"/>
        <v>0</v>
      </c>
    </row>
    <row r="498" spans="2:21" x14ac:dyDescent="0.3">
      <c r="B498" s="2">
        <v>495</v>
      </c>
      <c r="C498" s="1"/>
      <c r="D498" s="2"/>
      <c r="E498" s="3"/>
      <c r="F498" s="13"/>
      <c r="G498" s="4"/>
      <c r="H498" s="14"/>
      <c r="I498" s="2"/>
      <c r="J498" s="5"/>
      <c r="K498" s="5"/>
      <c r="L498" s="6">
        <f t="shared" si="41"/>
        <v>0</v>
      </c>
      <c r="M498" s="15">
        <f>SUMIFS('Card Costs + Results'!$F$5:$F$250,'Card Costs + Results'!$B$5:$B$250,$D498,'Card Costs + Results'!$C$5:$C$250,$E498)*I498</f>
        <v>0</v>
      </c>
      <c r="N498" s="150">
        <v>0</v>
      </c>
      <c r="O498" s="150">
        <v>0</v>
      </c>
      <c r="P498" s="150">
        <v>0</v>
      </c>
      <c r="Q498" s="151">
        <f t="shared" si="38"/>
        <v>0</v>
      </c>
      <c r="R498" s="153">
        <f t="shared" si="39"/>
        <v>0</v>
      </c>
      <c r="S498" s="6"/>
      <c r="T498" s="7">
        <f t="shared" si="37"/>
        <v>0</v>
      </c>
      <c r="U498" s="6">
        <f t="shared" si="40"/>
        <v>0</v>
      </c>
    </row>
    <row r="499" spans="2:21" x14ac:dyDescent="0.3">
      <c r="B499" s="2">
        <v>496</v>
      </c>
      <c r="C499" s="1"/>
      <c r="D499" s="2"/>
      <c r="E499" s="3"/>
      <c r="F499" s="13"/>
      <c r="G499" s="4"/>
      <c r="H499" s="14"/>
      <c r="I499" s="2"/>
      <c r="J499" s="5"/>
      <c r="K499" s="5"/>
      <c r="L499" s="6">
        <f t="shared" si="41"/>
        <v>0</v>
      </c>
      <c r="M499" s="15">
        <f>SUMIFS('Card Costs + Results'!$F$5:$F$250,'Card Costs + Results'!$B$5:$B$250,$D499,'Card Costs + Results'!$C$5:$C$250,$E499)*I499</f>
        <v>0</v>
      </c>
      <c r="N499" s="150">
        <v>0</v>
      </c>
      <c r="O499" s="150">
        <v>0</v>
      </c>
      <c r="P499" s="150">
        <v>0</v>
      </c>
      <c r="Q499" s="151">
        <f t="shared" si="38"/>
        <v>0</v>
      </c>
      <c r="R499" s="153">
        <f t="shared" si="39"/>
        <v>0</v>
      </c>
      <c r="S499" s="6"/>
      <c r="T499" s="7">
        <f t="shared" si="37"/>
        <v>0</v>
      </c>
      <c r="U499" s="6">
        <f t="shared" si="40"/>
        <v>0</v>
      </c>
    </row>
    <row r="500" spans="2:21" x14ac:dyDescent="0.3">
      <c r="B500" s="2">
        <v>497</v>
      </c>
      <c r="C500" s="1"/>
      <c r="D500" s="2"/>
      <c r="E500" s="3"/>
      <c r="F500" s="13"/>
      <c r="G500" s="4"/>
      <c r="H500" s="14"/>
      <c r="I500" s="2"/>
      <c r="J500" s="5"/>
      <c r="K500" s="5"/>
      <c r="L500" s="6">
        <f t="shared" si="41"/>
        <v>0</v>
      </c>
      <c r="M500" s="15">
        <f>SUMIFS('Card Costs + Results'!$F$5:$F$250,'Card Costs + Results'!$B$5:$B$250,$D500,'Card Costs + Results'!$C$5:$C$250,$E500)*I500</f>
        <v>0</v>
      </c>
      <c r="N500" s="150">
        <v>0</v>
      </c>
      <c r="O500" s="150">
        <v>0</v>
      </c>
      <c r="P500" s="150">
        <v>0</v>
      </c>
      <c r="Q500" s="151">
        <f t="shared" si="38"/>
        <v>0</v>
      </c>
      <c r="R500" s="153">
        <f t="shared" si="39"/>
        <v>0</v>
      </c>
      <c r="S500" s="6"/>
      <c r="T500" s="7">
        <f t="shared" si="37"/>
        <v>0</v>
      </c>
      <c r="U500" s="6">
        <f t="shared" si="40"/>
        <v>0</v>
      </c>
    </row>
    <row r="501" spans="2:21" x14ac:dyDescent="0.3">
      <c r="B501" s="2">
        <v>498</v>
      </c>
      <c r="C501" s="1"/>
      <c r="D501" s="2"/>
      <c r="E501" s="3"/>
      <c r="F501" s="13"/>
      <c r="G501" s="4"/>
      <c r="H501" s="14"/>
      <c r="I501" s="2"/>
      <c r="J501" s="5"/>
      <c r="K501" s="5"/>
      <c r="L501" s="6">
        <f t="shared" si="41"/>
        <v>0</v>
      </c>
      <c r="M501" s="15">
        <f>SUMIFS('Card Costs + Results'!$F$5:$F$250,'Card Costs + Results'!$B$5:$B$250,$D501,'Card Costs + Results'!$C$5:$C$250,$E501)*I501</f>
        <v>0</v>
      </c>
      <c r="N501" s="150">
        <v>0</v>
      </c>
      <c r="O501" s="150">
        <v>0</v>
      </c>
      <c r="P501" s="150">
        <v>0</v>
      </c>
      <c r="Q501" s="151">
        <f t="shared" si="38"/>
        <v>0</v>
      </c>
      <c r="R501" s="153">
        <f t="shared" si="39"/>
        <v>0</v>
      </c>
      <c r="S501" s="6"/>
      <c r="T501" s="7">
        <f t="shared" si="37"/>
        <v>0</v>
      </c>
      <c r="U501" s="6">
        <f t="shared" si="40"/>
        <v>0</v>
      </c>
    </row>
    <row r="502" spans="2:21" x14ac:dyDescent="0.3">
      <c r="B502" s="2">
        <v>499</v>
      </c>
      <c r="C502" s="1"/>
      <c r="D502" s="2"/>
      <c r="E502" s="3"/>
      <c r="F502" s="13"/>
      <c r="G502" s="4"/>
      <c r="H502" s="14"/>
      <c r="I502" s="2"/>
      <c r="J502" s="5"/>
      <c r="K502" s="5"/>
      <c r="L502" s="6">
        <f t="shared" si="41"/>
        <v>0</v>
      </c>
      <c r="M502" s="15">
        <f>SUMIFS('Card Costs + Results'!$F$5:$F$250,'Card Costs + Results'!$B$5:$B$250,$D502,'Card Costs + Results'!$C$5:$C$250,$E502)*I502</f>
        <v>0</v>
      </c>
      <c r="N502" s="150">
        <v>0</v>
      </c>
      <c r="O502" s="150">
        <v>0</v>
      </c>
      <c r="P502" s="150">
        <v>0</v>
      </c>
      <c r="Q502" s="151">
        <f t="shared" si="38"/>
        <v>0</v>
      </c>
      <c r="R502" s="153">
        <f t="shared" si="39"/>
        <v>0</v>
      </c>
      <c r="S502" s="6"/>
      <c r="T502" s="7">
        <f t="shared" si="37"/>
        <v>0</v>
      </c>
      <c r="U502" s="6">
        <f t="shared" si="40"/>
        <v>0</v>
      </c>
    </row>
    <row r="503" spans="2:21" x14ac:dyDescent="0.3">
      <c r="B503" s="2">
        <v>500</v>
      </c>
      <c r="C503" s="1"/>
      <c r="D503" s="2"/>
      <c r="E503" s="3"/>
      <c r="F503" s="13"/>
      <c r="G503" s="4"/>
      <c r="H503" s="14"/>
      <c r="I503" s="2"/>
      <c r="J503" s="5"/>
      <c r="K503" s="5"/>
      <c r="L503" s="6">
        <f t="shared" si="41"/>
        <v>0</v>
      </c>
      <c r="M503" s="15">
        <f>SUMIFS('Card Costs + Results'!$F$5:$F$250,'Card Costs + Results'!$B$5:$B$250,$D503,'Card Costs + Results'!$C$5:$C$250,$E503)*I503</f>
        <v>0</v>
      </c>
      <c r="N503" s="150">
        <v>0</v>
      </c>
      <c r="O503" s="150">
        <v>0</v>
      </c>
      <c r="P503" s="150">
        <v>0</v>
      </c>
      <c r="Q503" s="151">
        <f t="shared" si="38"/>
        <v>0</v>
      </c>
      <c r="R503" s="153">
        <f t="shared" si="39"/>
        <v>0</v>
      </c>
      <c r="S503" s="6"/>
      <c r="T503" s="7">
        <f t="shared" si="37"/>
        <v>0</v>
      </c>
      <c r="U503" s="6">
        <f t="shared" si="40"/>
        <v>0</v>
      </c>
    </row>
    <row r="504" spans="2:21" x14ac:dyDescent="0.3">
      <c r="B504" s="2">
        <v>501</v>
      </c>
      <c r="C504" s="1"/>
      <c r="D504" s="2"/>
      <c r="E504" s="3"/>
      <c r="F504" s="13"/>
      <c r="G504" s="4"/>
      <c r="H504" s="14"/>
      <c r="I504" s="2"/>
      <c r="J504" s="5"/>
      <c r="K504" s="5"/>
      <c r="L504" s="6">
        <f t="shared" si="41"/>
        <v>0</v>
      </c>
      <c r="M504" s="15">
        <f>SUMIFS('Card Costs + Results'!$F$5:$F$250,'Card Costs + Results'!$B$5:$B$250,$D504,'Card Costs + Results'!$C$5:$C$250,$E504)*I504</f>
        <v>0</v>
      </c>
      <c r="N504" s="150">
        <v>0</v>
      </c>
      <c r="O504" s="150">
        <v>0</v>
      </c>
      <c r="P504" s="150">
        <v>0</v>
      </c>
      <c r="Q504" s="151">
        <f t="shared" si="38"/>
        <v>0</v>
      </c>
      <c r="R504" s="153">
        <f t="shared" si="39"/>
        <v>0</v>
      </c>
      <c r="S504" s="6"/>
      <c r="T504" s="7">
        <f t="shared" si="37"/>
        <v>0</v>
      </c>
      <c r="U504" s="6">
        <f t="shared" si="40"/>
        <v>0</v>
      </c>
    </row>
    <row r="505" spans="2:21" x14ac:dyDescent="0.3">
      <c r="B505" s="2">
        <v>502</v>
      </c>
      <c r="C505" s="1"/>
      <c r="D505" s="2"/>
      <c r="E505" s="3"/>
      <c r="F505" s="13"/>
      <c r="G505" s="4"/>
      <c r="H505" s="14"/>
      <c r="I505" s="2"/>
      <c r="J505" s="5"/>
      <c r="K505" s="5"/>
      <c r="L505" s="6">
        <f t="shared" si="41"/>
        <v>0</v>
      </c>
      <c r="M505" s="15">
        <f>SUMIFS('Card Costs + Results'!$F$5:$F$250,'Card Costs + Results'!$B$5:$B$250,$D505,'Card Costs + Results'!$C$5:$C$250,$E505)*I505</f>
        <v>0</v>
      </c>
      <c r="N505" s="150">
        <v>0</v>
      </c>
      <c r="O505" s="150">
        <v>0</v>
      </c>
      <c r="P505" s="150">
        <v>0</v>
      </c>
      <c r="Q505" s="151">
        <f t="shared" si="38"/>
        <v>0</v>
      </c>
      <c r="R505" s="153">
        <f t="shared" si="39"/>
        <v>0</v>
      </c>
      <c r="S505" s="6"/>
      <c r="T505" s="7">
        <f t="shared" si="37"/>
        <v>0</v>
      </c>
      <c r="U505" s="6">
        <f t="shared" si="40"/>
        <v>0</v>
      </c>
    </row>
    <row r="506" spans="2:21" x14ac:dyDescent="0.3">
      <c r="B506" s="2">
        <v>503</v>
      </c>
      <c r="C506" s="1"/>
      <c r="D506" s="2"/>
      <c r="E506" s="3"/>
      <c r="F506" s="13"/>
      <c r="G506" s="4"/>
      <c r="H506" s="14"/>
      <c r="I506" s="2"/>
      <c r="J506" s="5"/>
      <c r="K506" s="5"/>
      <c r="L506" s="6">
        <f t="shared" si="41"/>
        <v>0</v>
      </c>
      <c r="M506" s="15">
        <f>SUMIFS('Card Costs + Results'!$F$5:$F$250,'Card Costs + Results'!$B$5:$B$250,$D506,'Card Costs + Results'!$C$5:$C$250,$E506)*I506</f>
        <v>0</v>
      </c>
      <c r="N506" s="150">
        <v>0</v>
      </c>
      <c r="O506" s="150">
        <v>0</v>
      </c>
      <c r="P506" s="150">
        <v>0</v>
      </c>
      <c r="Q506" s="151">
        <f t="shared" si="38"/>
        <v>0</v>
      </c>
      <c r="R506" s="153">
        <f t="shared" si="39"/>
        <v>0</v>
      </c>
      <c r="S506" s="6"/>
      <c r="T506" s="7">
        <f t="shared" si="37"/>
        <v>0</v>
      </c>
      <c r="U506" s="6">
        <f t="shared" si="40"/>
        <v>0</v>
      </c>
    </row>
    <row r="507" spans="2:21" x14ac:dyDescent="0.3">
      <c r="B507" s="2">
        <v>504</v>
      </c>
      <c r="C507" s="1"/>
      <c r="D507" s="2"/>
      <c r="E507" s="3"/>
      <c r="F507" s="13"/>
      <c r="G507" s="4"/>
      <c r="H507" s="14"/>
      <c r="I507" s="2"/>
      <c r="J507" s="5"/>
      <c r="K507" s="5"/>
      <c r="L507" s="6">
        <f t="shared" si="41"/>
        <v>0</v>
      </c>
      <c r="M507" s="15">
        <f>SUMIFS('Card Costs + Results'!$F$5:$F$250,'Card Costs + Results'!$B$5:$B$250,$D507,'Card Costs + Results'!$C$5:$C$250,$E507)*I507</f>
        <v>0</v>
      </c>
      <c r="N507" s="150">
        <v>0</v>
      </c>
      <c r="O507" s="150">
        <v>0</v>
      </c>
      <c r="P507" s="150">
        <v>0</v>
      </c>
      <c r="Q507" s="151">
        <f t="shared" si="38"/>
        <v>0</v>
      </c>
      <c r="R507" s="153">
        <f t="shared" si="39"/>
        <v>0</v>
      </c>
      <c r="S507" s="6"/>
      <c r="T507" s="7">
        <f t="shared" si="37"/>
        <v>0</v>
      </c>
      <c r="U507" s="6">
        <f t="shared" si="40"/>
        <v>0</v>
      </c>
    </row>
    <row r="508" spans="2:21" x14ac:dyDescent="0.3">
      <c r="B508" s="2">
        <v>505</v>
      </c>
      <c r="C508" s="1"/>
      <c r="D508" s="2"/>
      <c r="E508" s="3"/>
      <c r="F508" s="13"/>
      <c r="G508" s="4"/>
      <c r="H508" s="14"/>
      <c r="I508" s="2"/>
      <c r="J508" s="5"/>
      <c r="K508" s="5"/>
      <c r="L508" s="6">
        <f t="shared" si="41"/>
        <v>0</v>
      </c>
      <c r="M508" s="15">
        <f>SUMIFS('Card Costs + Results'!$F$5:$F$250,'Card Costs + Results'!$B$5:$B$250,$D508,'Card Costs + Results'!$C$5:$C$250,$E508)*I508</f>
        <v>0</v>
      </c>
      <c r="N508" s="150">
        <v>0</v>
      </c>
      <c r="O508" s="150">
        <v>0</v>
      </c>
      <c r="P508" s="150">
        <v>0</v>
      </c>
      <c r="Q508" s="151">
        <f t="shared" si="38"/>
        <v>0</v>
      </c>
      <c r="R508" s="153">
        <f t="shared" si="39"/>
        <v>0</v>
      </c>
      <c r="S508" s="6"/>
      <c r="T508" s="7">
        <f t="shared" si="37"/>
        <v>0</v>
      </c>
      <c r="U508" s="6">
        <f t="shared" si="40"/>
        <v>0</v>
      </c>
    </row>
    <row r="509" spans="2:21" x14ac:dyDescent="0.3">
      <c r="B509" s="2">
        <v>506</v>
      </c>
      <c r="C509" s="1"/>
      <c r="D509" s="2"/>
      <c r="E509" s="3"/>
      <c r="F509" s="13"/>
      <c r="G509" s="4"/>
      <c r="H509" s="14"/>
      <c r="I509" s="2"/>
      <c r="J509" s="5"/>
      <c r="K509" s="5"/>
      <c r="L509" s="6">
        <f t="shared" si="41"/>
        <v>0</v>
      </c>
      <c r="M509" s="15">
        <f>SUMIFS('Card Costs + Results'!$F$5:$F$250,'Card Costs + Results'!$B$5:$B$250,$D509,'Card Costs + Results'!$C$5:$C$250,$E509)*I509</f>
        <v>0</v>
      </c>
      <c r="N509" s="150">
        <v>0</v>
      </c>
      <c r="O509" s="150">
        <v>0</v>
      </c>
      <c r="P509" s="150">
        <v>0</v>
      </c>
      <c r="Q509" s="151">
        <f t="shared" si="38"/>
        <v>0</v>
      </c>
      <c r="R509" s="153">
        <f t="shared" si="39"/>
        <v>0</v>
      </c>
      <c r="S509" s="6"/>
      <c r="T509" s="7">
        <f t="shared" si="37"/>
        <v>0</v>
      </c>
      <c r="U509" s="6">
        <f t="shared" si="40"/>
        <v>0</v>
      </c>
    </row>
    <row r="510" spans="2:21" x14ac:dyDescent="0.3">
      <c r="B510" s="2">
        <v>507</v>
      </c>
      <c r="C510" s="1"/>
      <c r="D510" s="2"/>
      <c r="E510" s="3"/>
      <c r="F510" s="13"/>
      <c r="G510" s="4"/>
      <c r="H510" s="14"/>
      <c r="I510" s="2"/>
      <c r="J510" s="5"/>
      <c r="K510" s="5"/>
      <c r="L510" s="6">
        <f t="shared" si="41"/>
        <v>0</v>
      </c>
      <c r="M510" s="15">
        <f>SUMIFS('Card Costs + Results'!$F$5:$F$250,'Card Costs + Results'!$B$5:$B$250,$D510,'Card Costs + Results'!$C$5:$C$250,$E510)*I510</f>
        <v>0</v>
      </c>
      <c r="N510" s="150">
        <v>0</v>
      </c>
      <c r="O510" s="150">
        <v>0</v>
      </c>
      <c r="P510" s="150">
        <v>0</v>
      </c>
      <c r="Q510" s="151">
        <f t="shared" si="38"/>
        <v>0</v>
      </c>
      <c r="R510" s="153">
        <f t="shared" si="39"/>
        <v>0</v>
      </c>
      <c r="S510" s="6"/>
      <c r="T510" s="7">
        <f t="shared" si="37"/>
        <v>0</v>
      </c>
      <c r="U510" s="6">
        <f t="shared" si="40"/>
        <v>0</v>
      </c>
    </row>
    <row r="511" spans="2:21" x14ac:dyDescent="0.3">
      <c r="B511" s="2">
        <v>508</v>
      </c>
      <c r="C511" s="1"/>
      <c r="D511" s="2"/>
      <c r="E511" s="3"/>
      <c r="F511" s="13"/>
      <c r="G511" s="4"/>
      <c r="H511" s="14"/>
      <c r="I511" s="2"/>
      <c r="J511" s="5"/>
      <c r="K511" s="5"/>
      <c r="L511" s="6">
        <f t="shared" si="41"/>
        <v>0</v>
      </c>
      <c r="M511" s="15">
        <f>SUMIFS('Card Costs + Results'!$F$5:$F$250,'Card Costs + Results'!$B$5:$B$250,$D511,'Card Costs + Results'!$C$5:$C$250,$E511)*I511</f>
        <v>0</v>
      </c>
      <c r="N511" s="150">
        <v>0</v>
      </c>
      <c r="O511" s="150">
        <v>0</v>
      </c>
      <c r="P511" s="150">
        <v>0</v>
      </c>
      <c r="Q511" s="151">
        <f t="shared" si="38"/>
        <v>0</v>
      </c>
      <c r="R511" s="153">
        <f t="shared" si="39"/>
        <v>0</v>
      </c>
      <c r="S511" s="6"/>
      <c r="T511" s="7">
        <f t="shared" si="37"/>
        <v>0</v>
      </c>
      <c r="U511" s="6">
        <f t="shared" si="40"/>
        <v>0</v>
      </c>
    </row>
    <row r="512" spans="2:21" x14ac:dyDescent="0.3">
      <c r="B512" s="2">
        <v>509</v>
      </c>
      <c r="C512" s="1"/>
      <c r="D512" s="2"/>
      <c r="E512" s="3"/>
      <c r="F512" s="13"/>
      <c r="G512" s="4"/>
      <c r="H512" s="14"/>
      <c r="I512" s="2"/>
      <c r="J512" s="5"/>
      <c r="K512" s="5"/>
      <c r="L512" s="6">
        <f t="shared" si="41"/>
        <v>0</v>
      </c>
      <c r="M512" s="15">
        <f>SUMIFS('Card Costs + Results'!$F$5:$F$250,'Card Costs + Results'!$B$5:$B$250,$D512,'Card Costs + Results'!$C$5:$C$250,$E512)*I512</f>
        <v>0</v>
      </c>
      <c r="N512" s="150">
        <v>0</v>
      </c>
      <c r="O512" s="150">
        <v>0</v>
      </c>
      <c r="P512" s="150">
        <v>0</v>
      </c>
      <c r="Q512" s="151">
        <f t="shared" si="38"/>
        <v>0</v>
      </c>
      <c r="R512" s="153">
        <f t="shared" si="39"/>
        <v>0</v>
      </c>
      <c r="S512" s="6"/>
      <c r="T512" s="7">
        <f t="shared" si="37"/>
        <v>0</v>
      </c>
      <c r="U512" s="6">
        <f t="shared" si="40"/>
        <v>0</v>
      </c>
    </row>
    <row r="513" spans="2:21" x14ac:dyDescent="0.3">
      <c r="B513" s="2">
        <v>510</v>
      </c>
      <c r="C513" s="1"/>
      <c r="D513" s="2"/>
      <c r="E513" s="3"/>
      <c r="F513" s="13"/>
      <c r="G513" s="4"/>
      <c r="H513" s="14"/>
      <c r="I513" s="2"/>
      <c r="J513" s="5"/>
      <c r="K513" s="5"/>
      <c r="L513" s="6">
        <f t="shared" si="41"/>
        <v>0</v>
      </c>
      <c r="M513" s="15">
        <f>SUMIFS('Card Costs + Results'!$F$5:$F$250,'Card Costs + Results'!$B$5:$B$250,$D513,'Card Costs + Results'!$C$5:$C$250,$E513)*I513</f>
        <v>0</v>
      </c>
      <c r="N513" s="150">
        <v>0</v>
      </c>
      <c r="O513" s="150">
        <v>0</v>
      </c>
      <c r="P513" s="150">
        <v>0</v>
      </c>
      <c r="Q513" s="151">
        <f t="shared" si="38"/>
        <v>0</v>
      </c>
      <c r="R513" s="153">
        <f t="shared" si="39"/>
        <v>0</v>
      </c>
      <c r="S513" s="6"/>
      <c r="T513" s="7">
        <f t="shared" si="37"/>
        <v>0</v>
      </c>
      <c r="U513" s="6">
        <f t="shared" si="40"/>
        <v>0</v>
      </c>
    </row>
    <row r="514" spans="2:21" x14ac:dyDescent="0.3">
      <c r="B514" s="2">
        <v>511</v>
      </c>
      <c r="C514" s="1"/>
      <c r="D514" s="2"/>
      <c r="E514" s="3"/>
      <c r="F514" s="13"/>
      <c r="G514" s="4"/>
      <c r="H514" s="14"/>
      <c r="I514" s="2"/>
      <c r="J514" s="5"/>
      <c r="K514" s="5"/>
      <c r="L514" s="6">
        <f t="shared" si="41"/>
        <v>0</v>
      </c>
      <c r="M514" s="15">
        <f>SUMIFS('Card Costs + Results'!$F$5:$F$250,'Card Costs + Results'!$B$5:$B$250,$D514,'Card Costs + Results'!$C$5:$C$250,$E514)*I514</f>
        <v>0</v>
      </c>
      <c r="N514" s="150">
        <v>0</v>
      </c>
      <c r="O514" s="150">
        <v>0</v>
      </c>
      <c r="P514" s="150">
        <v>0</v>
      </c>
      <c r="Q514" s="151">
        <f t="shared" si="38"/>
        <v>0</v>
      </c>
      <c r="R514" s="153">
        <f t="shared" si="39"/>
        <v>0</v>
      </c>
      <c r="S514" s="6"/>
      <c r="T514" s="7">
        <f t="shared" si="37"/>
        <v>0</v>
      </c>
      <c r="U514" s="6">
        <f t="shared" si="40"/>
        <v>0</v>
      </c>
    </row>
    <row r="515" spans="2:21" x14ac:dyDescent="0.3">
      <c r="B515" s="2">
        <v>512</v>
      </c>
      <c r="C515" s="1"/>
      <c r="D515" s="2"/>
      <c r="E515" s="3"/>
      <c r="F515" s="13"/>
      <c r="G515" s="4"/>
      <c r="H515" s="14"/>
      <c r="I515" s="2"/>
      <c r="J515" s="5"/>
      <c r="K515" s="5"/>
      <c r="L515" s="6">
        <f t="shared" si="41"/>
        <v>0</v>
      </c>
      <c r="M515" s="15">
        <f>SUMIFS('Card Costs + Results'!$F$5:$F$250,'Card Costs + Results'!$B$5:$B$250,$D515,'Card Costs + Results'!$C$5:$C$250,$E515)*I515</f>
        <v>0</v>
      </c>
      <c r="N515" s="150">
        <v>0</v>
      </c>
      <c r="O515" s="150">
        <v>0</v>
      </c>
      <c r="P515" s="150">
        <v>0</v>
      </c>
      <c r="Q515" s="151">
        <f t="shared" si="38"/>
        <v>0</v>
      </c>
      <c r="R515" s="153">
        <f t="shared" si="39"/>
        <v>0</v>
      </c>
      <c r="S515" s="6"/>
      <c r="T515" s="7">
        <f t="shared" si="37"/>
        <v>0</v>
      </c>
      <c r="U515" s="6">
        <f t="shared" si="40"/>
        <v>0</v>
      </c>
    </row>
    <row r="516" spans="2:21" x14ac:dyDescent="0.3">
      <c r="B516" s="2">
        <v>513</v>
      </c>
      <c r="C516" s="1"/>
      <c r="D516" s="2"/>
      <c r="E516" s="3"/>
      <c r="F516" s="13"/>
      <c r="G516" s="4"/>
      <c r="H516" s="14"/>
      <c r="I516" s="2"/>
      <c r="J516" s="5"/>
      <c r="K516" s="5"/>
      <c r="L516" s="6">
        <f t="shared" si="41"/>
        <v>0</v>
      </c>
      <c r="M516" s="15">
        <f>SUMIFS('Card Costs + Results'!$F$5:$F$250,'Card Costs + Results'!$B$5:$B$250,$D516,'Card Costs + Results'!$C$5:$C$250,$E516)*I516</f>
        <v>0</v>
      </c>
      <c r="N516" s="150">
        <v>0</v>
      </c>
      <c r="O516" s="150">
        <v>0</v>
      </c>
      <c r="P516" s="150">
        <v>0</v>
      </c>
      <c r="Q516" s="151">
        <f t="shared" si="38"/>
        <v>0</v>
      </c>
      <c r="R516" s="153">
        <f t="shared" si="39"/>
        <v>0</v>
      </c>
      <c r="S516" s="6"/>
      <c r="T516" s="7">
        <f t="shared" si="37"/>
        <v>0</v>
      </c>
      <c r="U516" s="6">
        <f t="shared" si="40"/>
        <v>0</v>
      </c>
    </row>
    <row r="517" spans="2:21" x14ac:dyDescent="0.3">
      <c r="B517" s="2">
        <v>514</v>
      </c>
      <c r="C517" s="1"/>
      <c r="D517" s="2"/>
      <c r="E517" s="3"/>
      <c r="F517" s="13"/>
      <c r="G517" s="4"/>
      <c r="H517" s="14"/>
      <c r="I517" s="2"/>
      <c r="J517" s="5"/>
      <c r="K517" s="5"/>
      <c r="L517" s="6">
        <f t="shared" si="41"/>
        <v>0</v>
      </c>
      <c r="M517" s="15">
        <f>SUMIFS('Card Costs + Results'!$F$5:$F$250,'Card Costs + Results'!$B$5:$B$250,$D517,'Card Costs + Results'!$C$5:$C$250,$E517)*I517</f>
        <v>0</v>
      </c>
      <c r="N517" s="150">
        <v>0</v>
      </c>
      <c r="O517" s="150">
        <v>0</v>
      </c>
      <c r="P517" s="150">
        <v>0</v>
      </c>
      <c r="Q517" s="151">
        <f t="shared" si="38"/>
        <v>0</v>
      </c>
      <c r="R517" s="153">
        <f t="shared" si="39"/>
        <v>0</v>
      </c>
      <c r="S517" s="6"/>
      <c r="T517" s="7">
        <f t="shared" ref="T517:T580" si="42">SUM(K517-S517)</f>
        <v>0</v>
      </c>
      <c r="U517" s="6">
        <f t="shared" si="40"/>
        <v>0</v>
      </c>
    </row>
    <row r="518" spans="2:21" x14ac:dyDescent="0.3">
      <c r="B518" s="2">
        <v>515</v>
      </c>
      <c r="C518" s="1"/>
      <c r="D518" s="2"/>
      <c r="E518" s="3"/>
      <c r="F518" s="13"/>
      <c r="G518" s="4"/>
      <c r="H518" s="14"/>
      <c r="I518" s="2"/>
      <c r="J518" s="5"/>
      <c r="K518" s="5"/>
      <c r="L518" s="6">
        <f t="shared" si="41"/>
        <v>0</v>
      </c>
      <c r="M518" s="15">
        <f>SUMIFS('Card Costs + Results'!$F$5:$F$250,'Card Costs + Results'!$B$5:$B$250,$D518,'Card Costs + Results'!$C$5:$C$250,$E518)*I518</f>
        <v>0</v>
      </c>
      <c r="N518" s="150">
        <v>0</v>
      </c>
      <c r="O518" s="150">
        <v>0</v>
      </c>
      <c r="P518" s="150">
        <v>0</v>
      </c>
      <c r="Q518" s="151">
        <f t="shared" ref="Q518:Q581" si="43">SUM(N518:P518)</f>
        <v>0</v>
      </c>
      <c r="R518" s="153">
        <f t="shared" ref="R518:R581" si="44">SUM(J518-M518-Q518)</f>
        <v>0</v>
      </c>
      <c r="S518" s="6"/>
      <c r="T518" s="7">
        <f t="shared" si="42"/>
        <v>0</v>
      </c>
      <c r="U518" s="6">
        <f t="shared" ref="U518:U581" si="45">R518+T518</f>
        <v>0</v>
      </c>
    </row>
    <row r="519" spans="2:21" x14ac:dyDescent="0.3">
      <c r="B519" s="2">
        <v>516</v>
      </c>
      <c r="C519" s="1"/>
      <c r="D519" s="2"/>
      <c r="E519" s="3"/>
      <c r="F519" s="13"/>
      <c r="G519" s="4"/>
      <c r="H519" s="14"/>
      <c r="I519" s="2"/>
      <c r="J519" s="5"/>
      <c r="K519" s="5"/>
      <c r="L519" s="6">
        <f t="shared" si="41"/>
        <v>0</v>
      </c>
      <c r="M519" s="15">
        <f>SUMIFS('Card Costs + Results'!$F$5:$F$250,'Card Costs + Results'!$B$5:$B$250,$D519,'Card Costs + Results'!$C$5:$C$250,$E519)*I519</f>
        <v>0</v>
      </c>
      <c r="N519" s="150">
        <v>0</v>
      </c>
      <c r="O519" s="150">
        <v>0</v>
      </c>
      <c r="P519" s="150">
        <v>0</v>
      </c>
      <c r="Q519" s="151">
        <f t="shared" si="43"/>
        <v>0</v>
      </c>
      <c r="R519" s="153">
        <f t="shared" si="44"/>
        <v>0</v>
      </c>
      <c r="S519" s="6"/>
      <c r="T519" s="7">
        <f t="shared" si="42"/>
        <v>0</v>
      </c>
      <c r="U519" s="6">
        <f t="shared" si="45"/>
        <v>0</v>
      </c>
    </row>
    <row r="520" spans="2:21" x14ac:dyDescent="0.3">
      <c r="B520" s="2">
        <v>517</v>
      </c>
      <c r="C520" s="1"/>
      <c r="D520" s="2"/>
      <c r="E520" s="3"/>
      <c r="F520" s="13"/>
      <c r="G520" s="4"/>
      <c r="H520" s="14"/>
      <c r="I520" s="2"/>
      <c r="J520" s="5"/>
      <c r="K520" s="5"/>
      <c r="L520" s="6">
        <f t="shared" si="41"/>
        <v>0</v>
      </c>
      <c r="M520" s="15">
        <f>SUMIFS('Card Costs + Results'!$F$5:$F$250,'Card Costs + Results'!$B$5:$B$250,$D520,'Card Costs + Results'!$C$5:$C$250,$E520)*I520</f>
        <v>0</v>
      </c>
      <c r="N520" s="150">
        <v>0</v>
      </c>
      <c r="O520" s="150">
        <v>0</v>
      </c>
      <c r="P520" s="150">
        <v>0</v>
      </c>
      <c r="Q520" s="151">
        <f t="shared" si="43"/>
        <v>0</v>
      </c>
      <c r="R520" s="153">
        <f t="shared" si="44"/>
        <v>0</v>
      </c>
      <c r="S520" s="6"/>
      <c r="T520" s="7">
        <f t="shared" si="42"/>
        <v>0</v>
      </c>
      <c r="U520" s="6">
        <f t="shared" si="45"/>
        <v>0</v>
      </c>
    </row>
    <row r="521" spans="2:21" x14ac:dyDescent="0.3">
      <c r="B521" s="2">
        <v>518</v>
      </c>
      <c r="C521" s="1"/>
      <c r="D521" s="2"/>
      <c r="E521" s="3"/>
      <c r="F521" s="13"/>
      <c r="G521" s="4"/>
      <c r="H521" s="14"/>
      <c r="I521" s="2"/>
      <c r="J521" s="5"/>
      <c r="K521" s="5"/>
      <c r="L521" s="6">
        <f t="shared" si="41"/>
        <v>0</v>
      </c>
      <c r="M521" s="15">
        <f>SUMIFS('Card Costs + Results'!$F$5:$F$250,'Card Costs + Results'!$B$5:$B$250,$D521,'Card Costs + Results'!$C$5:$C$250,$E521)*I521</f>
        <v>0</v>
      </c>
      <c r="N521" s="150">
        <v>0</v>
      </c>
      <c r="O521" s="150">
        <v>0</v>
      </c>
      <c r="P521" s="150">
        <v>0</v>
      </c>
      <c r="Q521" s="151">
        <f t="shared" si="43"/>
        <v>0</v>
      </c>
      <c r="R521" s="153">
        <f t="shared" si="44"/>
        <v>0</v>
      </c>
      <c r="S521" s="6"/>
      <c r="T521" s="7">
        <f t="shared" si="42"/>
        <v>0</v>
      </c>
      <c r="U521" s="6">
        <f t="shared" si="45"/>
        <v>0</v>
      </c>
    </row>
    <row r="522" spans="2:21" x14ac:dyDescent="0.3">
      <c r="B522" s="2">
        <v>519</v>
      </c>
      <c r="C522" s="1"/>
      <c r="D522" s="2"/>
      <c r="E522" s="3"/>
      <c r="F522" s="13"/>
      <c r="G522" s="4"/>
      <c r="H522" s="14"/>
      <c r="I522" s="2"/>
      <c r="J522" s="5"/>
      <c r="K522" s="5"/>
      <c r="L522" s="6">
        <f t="shared" si="41"/>
        <v>0</v>
      </c>
      <c r="M522" s="15">
        <f>SUMIFS('Card Costs + Results'!$F$5:$F$250,'Card Costs + Results'!$B$5:$B$250,$D522,'Card Costs + Results'!$C$5:$C$250,$E522)*I522</f>
        <v>0</v>
      </c>
      <c r="N522" s="150">
        <v>0</v>
      </c>
      <c r="O522" s="150">
        <v>0</v>
      </c>
      <c r="P522" s="150">
        <v>0</v>
      </c>
      <c r="Q522" s="151">
        <f t="shared" si="43"/>
        <v>0</v>
      </c>
      <c r="R522" s="153">
        <f t="shared" si="44"/>
        <v>0</v>
      </c>
      <c r="S522" s="6"/>
      <c r="T522" s="7">
        <f t="shared" si="42"/>
        <v>0</v>
      </c>
      <c r="U522" s="6">
        <f t="shared" si="45"/>
        <v>0</v>
      </c>
    </row>
    <row r="523" spans="2:21" x14ac:dyDescent="0.3">
      <c r="B523" s="2">
        <v>520</v>
      </c>
      <c r="C523" s="1"/>
      <c r="D523" s="2"/>
      <c r="E523" s="3"/>
      <c r="F523" s="13"/>
      <c r="G523" s="4"/>
      <c r="H523" s="14"/>
      <c r="I523" s="2"/>
      <c r="J523" s="5"/>
      <c r="K523" s="5"/>
      <c r="L523" s="6">
        <f t="shared" si="41"/>
        <v>0</v>
      </c>
      <c r="M523" s="15">
        <f>SUMIFS('Card Costs + Results'!$F$5:$F$250,'Card Costs + Results'!$B$5:$B$250,$D523,'Card Costs + Results'!$C$5:$C$250,$E523)*I523</f>
        <v>0</v>
      </c>
      <c r="N523" s="150">
        <v>0</v>
      </c>
      <c r="O523" s="150">
        <v>0</v>
      </c>
      <c r="P523" s="150">
        <v>0</v>
      </c>
      <c r="Q523" s="151">
        <f t="shared" si="43"/>
        <v>0</v>
      </c>
      <c r="R523" s="153">
        <f t="shared" si="44"/>
        <v>0</v>
      </c>
      <c r="S523" s="6"/>
      <c r="T523" s="7">
        <f t="shared" si="42"/>
        <v>0</v>
      </c>
      <c r="U523" s="6">
        <f t="shared" si="45"/>
        <v>0</v>
      </c>
    </row>
    <row r="524" spans="2:21" x14ac:dyDescent="0.3">
      <c r="B524" s="2">
        <v>521</v>
      </c>
      <c r="C524" s="1"/>
      <c r="D524" s="2"/>
      <c r="E524" s="3"/>
      <c r="F524" s="13"/>
      <c r="G524" s="4"/>
      <c r="H524" s="14"/>
      <c r="I524" s="2"/>
      <c r="J524" s="5"/>
      <c r="K524" s="5"/>
      <c r="L524" s="6">
        <f t="shared" si="41"/>
        <v>0</v>
      </c>
      <c r="M524" s="15">
        <f>SUMIFS('Card Costs + Results'!$F$5:$F$250,'Card Costs + Results'!$B$5:$B$250,$D524,'Card Costs + Results'!$C$5:$C$250,$E524)*I524</f>
        <v>0</v>
      </c>
      <c r="N524" s="150">
        <v>0</v>
      </c>
      <c r="O524" s="150">
        <v>0</v>
      </c>
      <c r="P524" s="150">
        <v>0</v>
      </c>
      <c r="Q524" s="151">
        <f t="shared" si="43"/>
        <v>0</v>
      </c>
      <c r="R524" s="153">
        <f t="shared" si="44"/>
        <v>0</v>
      </c>
      <c r="S524" s="6"/>
      <c r="T524" s="7">
        <f t="shared" si="42"/>
        <v>0</v>
      </c>
      <c r="U524" s="6">
        <f t="shared" si="45"/>
        <v>0</v>
      </c>
    </row>
    <row r="525" spans="2:21" x14ac:dyDescent="0.3">
      <c r="B525" s="2">
        <v>522</v>
      </c>
      <c r="C525" s="1"/>
      <c r="D525" s="2"/>
      <c r="E525" s="3"/>
      <c r="F525" s="13"/>
      <c r="G525" s="4"/>
      <c r="H525" s="14"/>
      <c r="I525" s="2"/>
      <c r="J525" s="5"/>
      <c r="K525" s="5"/>
      <c r="L525" s="6">
        <f t="shared" si="41"/>
        <v>0</v>
      </c>
      <c r="M525" s="15">
        <f>SUMIFS('Card Costs + Results'!$F$5:$F$250,'Card Costs + Results'!$B$5:$B$250,$D525,'Card Costs + Results'!$C$5:$C$250,$E525)*I525</f>
        <v>0</v>
      </c>
      <c r="N525" s="150">
        <v>0</v>
      </c>
      <c r="O525" s="150">
        <v>0</v>
      </c>
      <c r="P525" s="150">
        <v>0</v>
      </c>
      <c r="Q525" s="151">
        <f t="shared" si="43"/>
        <v>0</v>
      </c>
      <c r="R525" s="153">
        <f t="shared" si="44"/>
        <v>0</v>
      </c>
      <c r="S525" s="6"/>
      <c r="T525" s="7">
        <f t="shared" si="42"/>
        <v>0</v>
      </c>
      <c r="U525" s="6">
        <f t="shared" si="45"/>
        <v>0</v>
      </c>
    </row>
    <row r="526" spans="2:21" x14ac:dyDescent="0.3">
      <c r="B526" s="2">
        <v>523</v>
      </c>
      <c r="C526" s="1"/>
      <c r="D526" s="2"/>
      <c r="E526" s="3"/>
      <c r="F526" s="13"/>
      <c r="G526" s="4"/>
      <c r="H526" s="14"/>
      <c r="I526" s="2"/>
      <c r="J526" s="5"/>
      <c r="K526" s="5"/>
      <c r="L526" s="6">
        <f t="shared" si="41"/>
        <v>0</v>
      </c>
      <c r="M526" s="15">
        <f>SUMIFS('Card Costs + Results'!$F$5:$F$250,'Card Costs + Results'!$B$5:$B$250,$D526,'Card Costs + Results'!$C$5:$C$250,$E526)*I526</f>
        <v>0</v>
      </c>
      <c r="N526" s="150">
        <v>0</v>
      </c>
      <c r="O526" s="150">
        <v>0</v>
      </c>
      <c r="P526" s="150">
        <v>0</v>
      </c>
      <c r="Q526" s="151">
        <f t="shared" si="43"/>
        <v>0</v>
      </c>
      <c r="R526" s="153">
        <f t="shared" si="44"/>
        <v>0</v>
      </c>
      <c r="S526" s="6"/>
      <c r="T526" s="7">
        <f t="shared" si="42"/>
        <v>0</v>
      </c>
      <c r="U526" s="6">
        <f t="shared" si="45"/>
        <v>0</v>
      </c>
    </row>
    <row r="527" spans="2:21" x14ac:dyDescent="0.3">
      <c r="B527" s="2">
        <v>524</v>
      </c>
      <c r="C527" s="1"/>
      <c r="D527" s="2"/>
      <c r="E527" s="3"/>
      <c r="F527" s="13"/>
      <c r="G527" s="4"/>
      <c r="H527" s="14"/>
      <c r="I527" s="2"/>
      <c r="J527" s="5"/>
      <c r="K527" s="5"/>
      <c r="L527" s="6">
        <f t="shared" si="41"/>
        <v>0</v>
      </c>
      <c r="M527" s="15">
        <f>SUMIFS('Card Costs + Results'!$F$5:$F$250,'Card Costs + Results'!$B$5:$B$250,$D527,'Card Costs + Results'!$C$5:$C$250,$E527)*I527</f>
        <v>0</v>
      </c>
      <c r="N527" s="150">
        <v>0</v>
      </c>
      <c r="O527" s="150">
        <v>0</v>
      </c>
      <c r="P527" s="150">
        <v>0</v>
      </c>
      <c r="Q527" s="151">
        <f t="shared" si="43"/>
        <v>0</v>
      </c>
      <c r="R527" s="153">
        <f t="shared" si="44"/>
        <v>0</v>
      </c>
      <c r="S527" s="6"/>
      <c r="T527" s="7">
        <f t="shared" si="42"/>
        <v>0</v>
      </c>
      <c r="U527" s="6">
        <f t="shared" si="45"/>
        <v>0</v>
      </c>
    </row>
    <row r="528" spans="2:21" x14ac:dyDescent="0.3">
      <c r="B528" s="2">
        <v>525</v>
      </c>
      <c r="C528" s="1"/>
      <c r="D528" s="2"/>
      <c r="E528" s="3"/>
      <c r="F528" s="13"/>
      <c r="G528" s="4"/>
      <c r="H528" s="14"/>
      <c r="I528" s="2"/>
      <c r="J528" s="5"/>
      <c r="K528" s="5"/>
      <c r="L528" s="6">
        <f t="shared" ref="L528:L591" si="46">SUM(J528+K528)</f>
        <v>0</v>
      </c>
      <c r="M528" s="15">
        <f>SUMIFS('Card Costs + Results'!$F$5:$F$250,'Card Costs + Results'!$B$5:$B$250,$D528,'Card Costs + Results'!$C$5:$C$250,$E528)*I528</f>
        <v>0</v>
      </c>
      <c r="N528" s="150">
        <v>0</v>
      </c>
      <c r="O528" s="150">
        <v>0</v>
      </c>
      <c r="P528" s="150">
        <v>0</v>
      </c>
      <c r="Q528" s="151">
        <f t="shared" si="43"/>
        <v>0</v>
      </c>
      <c r="R528" s="153">
        <f t="shared" si="44"/>
        <v>0</v>
      </c>
      <c r="S528" s="6"/>
      <c r="T528" s="7">
        <f t="shared" si="42"/>
        <v>0</v>
      </c>
      <c r="U528" s="6">
        <f t="shared" si="45"/>
        <v>0</v>
      </c>
    </row>
    <row r="529" spans="2:21" x14ac:dyDescent="0.3">
      <c r="B529" s="2">
        <v>526</v>
      </c>
      <c r="C529" s="1"/>
      <c r="D529" s="2"/>
      <c r="E529" s="3"/>
      <c r="F529" s="13"/>
      <c r="G529" s="4"/>
      <c r="H529" s="14"/>
      <c r="I529" s="2"/>
      <c r="J529" s="5"/>
      <c r="K529" s="5"/>
      <c r="L529" s="6">
        <f t="shared" si="46"/>
        <v>0</v>
      </c>
      <c r="M529" s="15">
        <f>SUMIFS('Card Costs + Results'!$F$5:$F$250,'Card Costs + Results'!$B$5:$B$250,$D529,'Card Costs + Results'!$C$5:$C$250,$E529)*I529</f>
        <v>0</v>
      </c>
      <c r="N529" s="150">
        <v>0</v>
      </c>
      <c r="O529" s="150">
        <v>0</v>
      </c>
      <c r="P529" s="150">
        <v>0</v>
      </c>
      <c r="Q529" s="151">
        <f t="shared" si="43"/>
        <v>0</v>
      </c>
      <c r="R529" s="153">
        <f t="shared" si="44"/>
        <v>0</v>
      </c>
      <c r="S529" s="6"/>
      <c r="T529" s="7">
        <f t="shared" si="42"/>
        <v>0</v>
      </c>
      <c r="U529" s="6">
        <f t="shared" si="45"/>
        <v>0</v>
      </c>
    </row>
    <row r="530" spans="2:21" x14ac:dyDescent="0.3">
      <c r="B530" s="2">
        <v>527</v>
      </c>
      <c r="C530" s="1"/>
      <c r="D530" s="2"/>
      <c r="E530" s="3"/>
      <c r="F530" s="13"/>
      <c r="G530" s="4"/>
      <c r="H530" s="14"/>
      <c r="I530" s="2"/>
      <c r="J530" s="5"/>
      <c r="K530" s="5"/>
      <c r="L530" s="6">
        <f t="shared" si="46"/>
        <v>0</v>
      </c>
      <c r="M530" s="15">
        <f>SUMIFS('Card Costs + Results'!$F$5:$F$250,'Card Costs + Results'!$B$5:$B$250,$D530,'Card Costs + Results'!$C$5:$C$250,$E530)*I530</f>
        <v>0</v>
      </c>
      <c r="N530" s="150">
        <v>0</v>
      </c>
      <c r="O530" s="150">
        <v>0</v>
      </c>
      <c r="P530" s="150">
        <v>0</v>
      </c>
      <c r="Q530" s="151">
        <f t="shared" si="43"/>
        <v>0</v>
      </c>
      <c r="R530" s="153">
        <f t="shared" si="44"/>
        <v>0</v>
      </c>
      <c r="S530" s="6"/>
      <c r="T530" s="7">
        <f t="shared" si="42"/>
        <v>0</v>
      </c>
      <c r="U530" s="6">
        <f t="shared" si="45"/>
        <v>0</v>
      </c>
    </row>
    <row r="531" spans="2:21" x14ac:dyDescent="0.3">
      <c r="B531" s="2">
        <v>528</v>
      </c>
      <c r="C531" s="1"/>
      <c r="D531" s="2"/>
      <c r="E531" s="3"/>
      <c r="F531" s="13"/>
      <c r="G531" s="4"/>
      <c r="H531" s="14"/>
      <c r="I531" s="2"/>
      <c r="J531" s="5"/>
      <c r="K531" s="5"/>
      <c r="L531" s="6">
        <f t="shared" si="46"/>
        <v>0</v>
      </c>
      <c r="M531" s="15">
        <f>SUMIFS('Card Costs + Results'!$F$5:$F$250,'Card Costs + Results'!$B$5:$B$250,$D531,'Card Costs + Results'!$C$5:$C$250,$E531)*I531</f>
        <v>0</v>
      </c>
      <c r="N531" s="150">
        <v>0</v>
      </c>
      <c r="O531" s="150">
        <v>0</v>
      </c>
      <c r="P531" s="150">
        <v>0</v>
      </c>
      <c r="Q531" s="151">
        <f t="shared" si="43"/>
        <v>0</v>
      </c>
      <c r="R531" s="153">
        <f t="shared" si="44"/>
        <v>0</v>
      </c>
      <c r="S531" s="6"/>
      <c r="T531" s="7">
        <f t="shared" si="42"/>
        <v>0</v>
      </c>
      <c r="U531" s="6">
        <f t="shared" si="45"/>
        <v>0</v>
      </c>
    </row>
    <row r="532" spans="2:21" x14ac:dyDescent="0.3">
      <c r="B532" s="2">
        <v>529</v>
      </c>
      <c r="C532" s="1"/>
      <c r="D532" s="2"/>
      <c r="E532" s="3"/>
      <c r="F532" s="13"/>
      <c r="G532" s="4"/>
      <c r="H532" s="14"/>
      <c r="I532" s="2"/>
      <c r="J532" s="5"/>
      <c r="K532" s="5"/>
      <c r="L532" s="6">
        <f t="shared" si="46"/>
        <v>0</v>
      </c>
      <c r="M532" s="15">
        <f>SUMIFS('Card Costs + Results'!$F$5:$F$250,'Card Costs + Results'!$B$5:$B$250,$D532,'Card Costs + Results'!$C$5:$C$250,$E532)*I532</f>
        <v>0</v>
      </c>
      <c r="N532" s="150">
        <v>0</v>
      </c>
      <c r="O532" s="150">
        <v>0</v>
      </c>
      <c r="P532" s="150">
        <v>0</v>
      </c>
      <c r="Q532" s="151">
        <f t="shared" si="43"/>
        <v>0</v>
      </c>
      <c r="R532" s="153">
        <f t="shared" si="44"/>
        <v>0</v>
      </c>
      <c r="S532" s="6"/>
      <c r="T532" s="7">
        <f t="shared" si="42"/>
        <v>0</v>
      </c>
      <c r="U532" s="6">
        <f t="shared" si="45"/>
        <v>0</v>
      </c>
    </row>
    <row r="533" spans="2:21" x14ac:dyDescent="0.3">
      <c r="B533" s="2">
        <v>530</v>
      </c>
      <c r="C533" s="1"/>
      <c r="D533" s="2"/>
      <c r="E533" s="3"/>
      <c r="F533" s="13"/>
      <c r="G533" s="4"/>
      <c r="H533" s="14"/>
      <c r="I533" s="2"/>
      <c r="J533" s="5"/>
      <c r="K533" s="5"/>
      <c r="L533" s="6">
        <f t="shared" si="46"/>
        <v>0</v>
      </c>
      <c r="M533" s="15">
        <f>SUMIFS('Card Costs + Results'!$F$5:$F$250,'Card Costs + Results'!$B$5:$B$250,$D533,'Card Costs + Results'!$C$5:$C$250,$E533)*I533</f>
        <v>0</v>
      </c>
      <c r="N533" s="150">
        <v>0</v>
      </c>
      <c r="O533" s="150">
        <v>0</v>
      </c>
      <c r="P533" s="150">
        <v>0</v>
      </c>
      <c r="Q533" s="151">
        <f t="shared" si="43"/>
        <v>0</v>
      </c>
      <c r="R533" s="153">
        <f t="shared" si="44"/>
        <v>0</v>
      </c>
      <c r="S533" s="6"/>
      <c r="T533" s="7">
        <f t="shared" si="42"/>
        <v>0</v>
      </c>
      <c r="U533" s="6">
        <f t="shared" si="45"/>
        <v>0</v>
      </c>
    </row>
    <row r="534" spans="2:21" x14ac:dyDescent="0.3">
      <c r="B534" s="2">
        <v>531</v>
      </c>
      <c r="C534" s="1"/>
      <c r="D534" s="2"/>
      <c r="E534" s="3"/>
      <c r="F534" s="13"/>
      <c r="G534" s="4"/>
      <c r="H534" s="14"/>
      <c r="I534" s="2"/>
      <c r="J534" s="5"/>
      <c r="K534" s="5"/>
      <c r="L534" s="6">
        <f t="shared" si="46"/>
        <v>0</v>
      </c>
      <c r="M534" s="15">
        <f>SUMIFS('Card Costs + Results'!$F$5:$F$250,'Card Costs + Results'!$B$5:$B$250,$D534,'Card Costs + Results'!$C$5:$C$250,$E534)*I534</f>
        <v>0</v>
      </c>
      <c r="N534" s="150">
        <v>0</v>
      </c>
      <c r="O534" s="150">
        <v>0</v>
      </c>
      <c r="P534" s="150">
        <v>0</v>
      </c>
      <c r="Q534" s="151">
        <f t="shared" si="43"/>
        <v>0</v>
      </c>
      <c r="R534" s="153">
        <f t="shared" si="44"/>
        <v>0</v>
      </c>
      <c r="S534" s="6"/>
      <c r="T534" s="7">
        <f t="shared" si="42"/>
        <v>0</v>
      </c>
      <c r="U534" s="6">
        <f t="shared" si="45"/>
        <v>0</v>
      </c>
    </row>
    <row r="535" spans="2:21" x14ac:dyDescent="0.3">
      <c r="B535" s="2">
        <v>532</v>
      </c>
      <c r="C535" s="1"/>
      <c r="D535" s="2"/>
      <c r="E535" s="3"/>
      <c r="F535" s="13"/>
      <c r="G535" s="4"/>
      <c r="H535" s="14"/>
      <c r="I535" s="2"/>
      <c r="J535" s="5"/>
      <c r="K535" s="5"/>
      <c r="L535" s="6">
        <f t="shared" si="46"/>
        <v>0</v>
      </c>
      <c r="M535" s="15">
        <f>SUMIFS('Card Costs + Results'!$F$5:$F$250,'Card Costs + Results'!$B$5:$B$250,$D535,'Card Costs + Results'!$C$5:$C$250,$E535)*I535</f>
        <v>0</v>
      </c>
      <c r="N535" s="150">
        <v>0</v>
      </c>
      <c r="O535" s="150">
        <v>0</v>
      </c>
      <c r="P535" s="150">
        <v>0</v>
      </c>
      <c r="Q535" s="151">
        <f t="shared" si="43"/>
        <v>0</v>
      </c>
      <c r="R535" s="153">
        <f t="shared" si="44"/>
        <v>0</v>
      </c>
      <c r="S535" s="6"/>
      <c r="T535" s="7">
        <f t="shared" si="42"/>
        <v>0</v>
      </c>
      <c r="U535" s="6">
        <f t="shared" si="45"/>
        <v>0</v>
      </c>
    </row>
    <row r="536" spans="2:21" x14ac:dyDescent="0.3">
      <c r="B536" s="2">
        <v>533</v>
      </c>
      <c r="C536" s="1"/>
      <c r="D536" s="2"/>
      <c r="E536" s="3"/>
      <c r="F536" s="13"/>
      <c r="G536" s="4"/>
      <c r="H536" s="14"/>
      <c r="I536" s="2"/>
      <c r="J536" s="5"/>
      <c r="K536" s="5"/>
      <c r="L536" s="6">
        <f t="shared" si="46"/>
        <v>0</v>
      </c>
      <c r="M536" s="15">
        <f>SUMIFS('Card Costs + Results'!$F$5:$F$250,'Card Costs + Results'!$B$5:$B$250,$D536,'Card Costs + Results'!$C$5:$C$250,$E536)*I536</f>
        <v>0</v>
      </c>
      <c r="N536" s="150">
        <v>0</v>
      </c>
      <c r="O536" s="150">
        <v>0</v>
      </c>
      <c r="P536" s="150">
        <v>0</v>
      </c>
      <c r="Q536" s="151">
        <f t="shared" si="43"/>
        <v>0</v>
      </c>
      <c r="R536" s="153">
        <f t="shared" si="44"/>
        <v>0</v>
      </c>
      <c r="S536" s="6"/>
      <c r="T536" s="7">
        <f t="shared" si="42"/>
        <v>0</v>
      </c>
      <c r="U536" s="6">
        <f t="shared" si="45"/>
        <v>0</v>
      </c>
    </row>
    <row r="537" spans="2:21" x14ac:dyDescent="0.3">
      <c r="B537" s="2">
        <v>534</v>
      </c>
      <c r="C537" s="1"/>
      <c r="D537" s="2"/>
      <c r="E537" s="3"/>
      <c r="F537" s="13"/>
      <c r="G537" s="4"/>
      <c r="H537" s="14"/>
      <c r="I537" s="2"/>
      <c r="J537" s="5"/>
      <c r="K537" s="5"/>
      <c r="L537" s="6">
        <f t="shared" si="46"/>
        <v>0</v>
      </c>
      <c r="M537" s="15">
        <f>SUMIFS('Card Costs + Results'!$F$5:$F$250,'Card Costs + Results'!$B$5:$B$250,$D537,'Card Costs + Results'!$C$5:$C$250,$E537)*I537</f>
        <v>0</v>
      </c>
      <c r="N537" s="150">
        <v>0</v>
      </c>
      <c r="O537" s="150">
        <v>0</v>
      </c>
      <c r="P537" s="150">
        <v>0</v>
      </c>
      <c r="Q537" s="151">
        <f t="shared" si="43"/>
        <v>0</v>
      </c>
      <c r="R537" s="153">
        <f t="shared" si="44"/>
        <v>0</v>
      </c>
      <c r="S537" s="6"/>
      <c r="T537" s="7">
        <f t="shared" si="42"/>
        <v>0</v>
      </c>
      <c r="U537" s="6">
        <f t="shared" si="45"/>
        <v>0</v>
      </c>
    </row>
    <row r="538" spans="2:21" x14ac:dyDescent="0.3">
      <c r="B538" s="2">
        <v>535</v>
      </c>
      <c r="C538" s="1"/>
      <c r="D538" s="2"/>
      <c r="E538" s="3"/>
      <c r="F538" s="13"/>
      <c r="G538" s="4"/>
      <c r="H538" s="14"/>
      <c r="I538" s="2"/>
      <c r="J538" s="5"/>
      <c r="K538" s="5"/>
      <c r="L538" s="6">
        <f t="shared" si="46"/>
        <v>0</v>
      </c>
      <c r="M538" s="15">
        <f>SUMIFS('Card Costs + Results'!$F$5:$F$250,'Card Costs + Results'!$B$5:$B$250,$D538,'Card Costs + Results'!$C$5:$C$250,$E538)*I538</f>
        <v>0</v>
      </c>
      <c r="N538" s="150">
        <v>0</v>
      </c>
      <c r="O538" s="150">
        <v>0</v>
      </c>
      <c r="P538" s="150">
        <v>0</v>
      </c>
      <c r="Q538" s="151">
        <f t="shared" si="43"/>
        <v>0</v>
      </c>
      <c r="R538" s="153">
        <f t="shared" si="44"/>
        <v>0</v>
      </c>
      <c r="S538" s="6"/>
      <c r="T538" s="7">
        <f t="shared" si="42"/>
        <v>0</v>
      </c>
      <c r="U538" s="6">
        <f t="shared" si="45"/>
        <v>0</v>
      </c>
    </row>
    <row r="539" spans="2:21" x14ac:dyDescent="0.3">
      <c r="B539" s="2">
        <v>536</v>
      </c>
      <c r="C539" s="1"/>
      <c r="D539" s="2"/>
      <c r="E539" s="3"/>
      <c r="F539" s="13"/>
      <c r="G539" s="4"/>
      <c r="H539" s="14"/>
      <c r="I539" s="2"/>
      <c r="J539" s="5"/>
      <c r="K539" s="5"/>
      <c r="L539" s="6">
        <f t="shared" si="46"/>
        <v>0</v>
      </c>
      <c r="M539" s="15">
        <f>SUMIFS('Card Costs + Results'!$F$5:$F$250,'Card Costs + Results'!$B$5:$B$250,$D539,'Card Costs + Results'!$C$5:$C$250,$E539)*I539</f>
        <v>0</v>
      </c>
      <c r="N539" s="150">
        <v>0</v>
      </c>
      <c r="O539" s="150">
        <v>0</v>
      </c>
      <c r="P539" s="150">
        <v>0</v>
      </c>
      <c r="Q539" s="151">
        <f t="shared" si="43"/>
        <v>0</v>
      </c>
      <c r="R539" s="153">
        <f t="shared" si="44"/>
        <v>0</v>
      </c>
      <c r="S539" s="6"/>
      <c r="T539" s="7">
        <f t="shared" si="42"/>
        <v>0</v>
      </c>
      <c r="U539" s="6">
        <f t="shared" si="45"/>
        <v>0</v>
      </c>
    </row>
    <row r="540" spans="2:21" x14ac:dyDescent="0.3">
      <c r="B540" s="2">
        <v>537</v>
      </c>
      <c r="C540" s="1"/>
      <c r="D540" s="2"/>
      <c r="E540" s="3"/>
      <c r="F540" s="13"/>
      <c r="G540" s="4"/>
      <c r="H540" s="14"/>
      <c r="I540" s="2"/>
      <c r="J540" s="5"/>
      <c r="K540" s="5"/>
      <c r="L540" s="6">
        <f t="shared" si="46"/>
        <v>0</v>
      </c>
      <c r="M540" s="15">
        <f>SUMIFS('Card Costs + Results'!$F$5:$F$250,'Card Costs + Results'!$B$5:$B$250,$D540,'Card Costs + Results'!$C$5:$C$250,$E540)*I540</f>
        <v>0</v>
      </c>
      <c r="N540" s="150">
        <v>0</v>
      </c>
      <c r="O540" s="150">
        <v>0</v>
      </c>
      <c r="P540" s="150">
        <v>0</v>
      </c>
      <c r="Q540" s="151">
        <f t="shared" si="43"/>
        <v>0</v>
      </c>
      <c r="R540" s="153">
        <f t="shared" si="44"/>
        <v>0</v>
      </c>
      <c r="S540" s="6"/>
      <c r="T540" s="7">
        <f t="shared" si="42"/>
        <v>0</v>
      </c>
      <c r="U540" s="6">
        <f t="shared" si="45"/>
        <v>0</v>
      </c>
    </row>
    <row r="541" spans="2:21" x14ac:dyDescent="0.3">
      <c r="B541" s="2">
        <v>538</v>
      </c>
      <c r="C541" s="1"/>
      <c r="D541" s="2"/>
      <c r="E541" s="3"/>
      <c r="F541" s="13"/>
      <c r="G541" s="4"/>
      <c r="H541" s="14"/>
      <c r="I541" s="2"/>
      <c r="J541" s="5"/>
      <c r="K541" s="5"/>
      <c r="L541" s="6">
        <f t="shared" si="46"/>
        <v>0</v>
      </c>
      <c r="M541" s="15">
        <f>SUMIFS('Card Costs + Results'!$F$5:$F$250,'Card Costs + Results'!$B$5:$B$250,$D541,'Card Costs + Results'!$C$5:$C$250,$E541)*I541</f>
        <v>0</v>
      </c>
      <c r="N541" s="150">
        <v>0</v>
      </c>
      <c r="O541" s="150">
        <v>0</v>
      </c>
      <c r="P541" s="150">
        <v>0</v>
      </c>
      <c r="Q541" s="151">
        <f t="shared" si="43"/>
        <v>0</v>
      </c>
      <c r="R541" s="153">
        <f t="shared" si="44"/>
        <v>0</v>
      </c>
      <c r="S541" s="6"/>
      <c r="T541" s="7">
        <f t="shared" si="42"/>
        <v>0</v>
      </c>
      <c r="U541" s="6">
        <f t="shared" si="45"/>
        <v>0</v>
      </c>
    </row>
    <row r="542" spans="2:21" x14ac:dyDescent="0.3">
      <c r="B542" s="2">
        <v>539</v>
      </c>
      <c r="C542" s="1"/>
      <c r="D542" s="2"/>
      <c r="E542" s="3"/>
      <c r="F542" s="13"/>
      <c r="G542" s="4"/>
      <c r="H542" s="14"/>
      <c r="I542" s="2"/>
      <c r="J542" s="5"/>
      <c r="K542" s="5"/>
      <c r="L542" s="6">
        <f t="shared" si="46"/>
        <v>0</v>
      </c>
      <c r="M542" s="15">
        <f>SUMIFS('Card Costs + Results'!$F$5:$F$250,'Card Costs + Results'!$B$5:$B$250,$D542,'Card Costs + Results'!$C$5:$C$250,$E542)*I542</f>
        <v>0</v>
      </c>
      <c r="N542" s="150">
        <v>0</v>
      </c>
      <c r="O542" s="150">
        <v>0</v>
      </c>
      <c r="P542" s="150">
        <v>0</v>
      </c>
      <c r="Q542" s="151">
        <f t="shared" si="43"/>
        <v>0</v>
      </c>
      <c r="R542" s="153">
        <f t="shared" si="44"/>
        <v>0</v>
      </c>
      <c r="S542" s="6"/>
      <c r="T542" s="7">
        <f t="shared" si="42"/>
        <v>0</v>
      </c>
      <c r="U542" s="6">
        <f t="shared" si="45"/>
        <v>0</v>
      </c>
    </row>
    <row r="543" spans="2:21" x14ac:dyDescent="0.3">
      <c r="B543" s="2">
        <v>540</v>
      </c>
      <c r="C543" s="1"/>
      <c r="D543" s="2"/>
      <c r="E543" s="3"/>
      <c r="F543" s="13"/>
      <c r="G543" s="4"/>
      <c r="H543" s="14"/>
      <c r="I543" s="2"/>
      <c r="J543" s="5"/>
      <c r="K543" s="5"/>
      <c r="L543" s="6">
        <f t="shared" si="46"/>
        <v>0</v>
      </c>
      <c r="M543" s="15">
        <f>SUMIFS('Card Costs + Results'!$F$5:$F$250,'Card Costs + Results'!$B$5:$B$250,$D543,'Card Costs + Results'!$C$5:$C$250,$E543)*I543</f>
        <v>0</v>
      </c>
      <c r="N543" s="150">
        <v>0</v>
      </c>
      <c r="O543" s="150">
        <v>0</v>
      </c>
      <c r="P543" s="150">
        <v>0</v>
      </c>
      <c r="Q543" s="151">
        <f t="shared" si="43"/>
        <v>0</v>
      </c>
      <c r="R543" s="153">
        <f t="shared" si="44"/>
        <v>0</v>
      </c>
      <c r="S543" s="6"/>
      <c r="T543" s="7">
        <f t="shared" si="42"/>
        <v>0</v>
      </c>
      <c r="U543" s="6">
        <f t="shared" si="45"/>
        <v>0</v>
      </c>
    </row>
    <row r="544" spans="2:21" x14ac:dyDescent="0.3">
      <c r="B544" s="2">
        <v>541</v>
      </c>
      <c r="C544" s="1"/>
      <c r="D544" s="2"/>
      <c r="E544" s="3"/>
      <c r="F544" s="13"/>
      <c r="G544" s="4"/>
      <c r="H544" s="14"/>
      <c r="I544" s="2"/>
      <c r="J544" s="5"/>
      <c r="K544" s="5"/>
      <c r="L544" s="6">
        <f t="shared" si="46"/>
        <v>0</v>
      </c>
      <c r="M544" s="15">
        <f>SUMIFS('Card Costs + Results'!$F$5:$F$250,'Card Costs + Results'!$B$5:$B$250,$D544,'Card Costs + Results'!$C$5:$C$250,$E544)*I544</f>
        <v>0</v>
      </c>
      <c r="N544" s="150">
        <v>0</v>
      </c>
      <c r="O544" s="150">
        <v>0</v>
      </c>
      <c r="P544" s="150">
        <v>0</v>
      </c>
      <c r="Q544" s="151">
        <f t="shared" si="43"/>
        <v>0</v>
      </c>
      <c r="R544" s="153">
        <f t="shared" si="44"/>
        <v>0</v>
      </c>
      <c r="S544" s="6"/>
      <c r="T544" s="7">
        <f t="shared" si="42"/>
        <v>0</v>
      </c>
      <c r="U544" s="6">
        <f t="shared" si="45"/>
        <v>0</v>
      </c>
    </row>
    <row r="545" spans="2:21" x14ac:dyDescent="0.3">
      <c r="B545" s="2">
        <v>542</v>
      </c>
      <c r="C545" s="1"/>
      <c r="D545" s="2"/>
      <c r="E545" s="3"/>
      <c r="F545" s="13"/>
      <c r="G545" s="4"/>
      <c r="H545" s="14"/>
      <c r="I545" s="2"/>
      <c r="J545" s="5"/>
      <c r="K545" s="5"/>
      <c r="L545" s="6">
        <f t="shared" si="46"/>
        <v>0</v>
      </c>
      <c r="M545" s="15">
        <f>SUMIFS('Card Costs + Results'!$F$5:$F$250,'Card Costs + Results'!$B$5:$B$250,$D545,'Card Costs + Results'!$C$5:$C$250,$E545)*I545</f>
        <v>0</v>
      </c>
      <c r="N545" s="150">
        <v>0</v>
      </c>
      <c r="O545" s="150">
        <v>0</v>
      </c>
      <c r="P545" s="150">
        <v>0</v>
      </c>
      <c r="Q545" s="151">
        <f t="shared" si="43"/>
        <v>0</v>
      </c>
      <c r="R545" s="153">
        <f t="shared" si="44"/>
        <v>0</v>
      </c>
      <c r="S545" s="6"/>
      <c r="T545" s="7">
        <f t="shared" si="42"/>
        <v>0</v>
      </c>
      <c r="U545" s="6">
        <f t="shared" si="45"/>
        <v>0</v>
      </c>
    </row>
    <row r="546" spans="2:21" x14ac:dyDescent="0.3">
      <c r="B546" s="2">
        <v>543</v>
      </c>
      <c r="C546" s="1"/>
      <c r="D546" s="2"/>
      <c r="E546" s="3"/>
      <c r="F546" s="13"/>
      <c r="G546" s="4"/>
      <c r="H546" s="14"/>
      <c r="I546" s="2"/>
      <c r="J546" s="5"/>
      <c r="K546" s="5"/>
      <c r="L546" s="6">
        <f t="shared" si="46"/>
        <v>0</v>
      </c>
      <c r="M546" s="15">
        <f>SUMIFS('Card Costs + Results'!$F$5:$F$250,'Card Costs + Results'!$B$5:$B$250,$D546,'Card Costs + Results'!$C$5:$C$250,$E546)*I546</f>
        <v>0</v>
      </c>
      <c r="N546" s="150">
        <v>0</v>
      </c>
      <c r="O546" s="150">
        <v>0</v>
      </c>
      <c r="P546" s="150">
        <v>0</v>
      </c>
      <c r="Q546" s="151">
        <f t="shared" si="43"/>
        <v>0</v>
      </c>
      <c r="R546" s="153">
        <f t="shared" si="44"/>
        <v>0</v>
      </c>
      <c r="S546" s="6"/>
      <c r="T546" s="7">
        <f t="shared" si="42"/>
        <v>0</v>
      </c>
      <c r="U546" s="6">
        <f t="shared" si="45"/>
        <v>0</v>
      </c>
    </row>
    <row r="547" spans="2:21" x14ac:dyDescent="0.3">
      <c r="B547" s="2">
        <v>544</v>
      </c>
      <c r="C547" s="1"/>
      <c r="D547" s="2"/>
      <c r="E547" s="3"/>
      <c r="F547" s="13"/>
      <c r="G547" s="4"/>
      <c r="H547" s="14"/>
      <c r="I547" s="2"/>
      <c r="J547" s="5"/>
      <c r="K547" s="5"/>
      <c r="L547" s="6">
        <f t="shared" si="46"/>
        <v>0</v>
      </c>
      <c r="M547" s="15">
        <f>SUMIFS('Card Costs + Results'!$F$5:$F$250,'Card Costs + Results'!$B$5:$B$250,$D547,'Card Costs + Results'!$C$5:$C$250,$E547)*I547</f>
        <v>0</v>
      </c>
      <c r="N547" s="150">
        <v>0</v>
      </c>
      <c r="O547" s="150">
        <v>0</v>
      </c>
      <c r="P547" s="150">
        <v>0</v>
      </c>
      <c r="Q547" s="151">
        <f t="shared" si="43"/>
        <v>0</v>
      </c>
      <c r="R547" s="153">
        <f t="shared" si="44"/>
        <v>0</v>
      </c>
      <c r="S547" s="6"/>
      <c r="T547" s="7">
        <f t="shared" si="42"/>
        <v>0</v>
      </c>
      <c r="U547" s="6">
        <f t="shared" si="45"/>
        <v>0</v>
      </c>
    </row>
    <row r="548" spans="2:21" x14ac:dyDescent="0.3">
      <c r="B548" s="2">
        <v>545</v>
      </c>
      <c r="C548" s="1"/>
      <c r="D548" s="2"/>
      <c r="E548" s="3"/>
      <c r="F548" s="13"/>
      <c r="G548" s="4"/>
      <c r="H548" s="14"/>
      <c r="I548" s="2"/>
      <c r="J548" s="5"/>
      <c r="K548" s="5"/>
      <c r="L548" s="6">
        <f t="shared" si="46"/>
        <v>0</v>
      </c>
      <c r="M548" s="15">
        <f>SUMIFS('Card Costs + Results'!$F$5:$F$250,'Card Costs + Results'!$B$5:$B$250,$D548,'Card Costs + Results'!$C$5:$C$250,$E548)*I548</f>
        <v>0</v>
      </c>
      <c r="N548" s="150">
        <v>0</v>
      </c>
      <c r="O548" s="150">
        <v>0</v>
      </c>
      <c r="P548" s="150">
        <v>0</v>
      </c>
      <c r="Q548" s="151">
        <f t="shared" si="43"/>
        <v>0</v>
      </c>
      <c r="R548" s="153">
        <f t="shared" si="44"/>
        <v>0</v>
      </c>
      <c r="S548" s="6"/>
      <c r="T548" s="7">
        <f t="shared" si="42"/>
        <v>0</v>
      </c>
      <c r="U548" s="6">
        <f t="shared" si="45"/>
        <v>0</v>
      </c>
    </row>
    <row r="549" spans="2:21" x14ac:dyDescent="0.3">
      <c r="B549" s="2">
        <v>546</v>
      </c>
      <c r="C549" s="1"/>
      <c r="D549" s="2"/>
      <c r="E549" s="3"/>
      <c r="F549" s="13"/>
      <c r="G549" s="4"/>
      <c r="H549" s="14"/>
      <c r="I549" s="2"/>
      <c r="J549" s="5"/>
      <c r="K549" s="5"/>
      <c r="L549" s="6">
        <f t="shared" si="46"/>
        <v>0</v>
      </c>
      <c r="M549" s="15">
        <f>SUMIFS('Card Costs + Results'!$F$5:$F$250,'Card Costs + Results'!$B$5:$B$250,$D549,'Card Costs + Results'!$C$5:$C$250,$E549)*I549</f>
        <v>0</v>
      </c>
      <c r="N549" s="150">
        <v>0</v>
      </c>
      <c r="O549" s="150">
        <v>0</v>
      </c>
      <c r="P549" s="150">
        <v>0</v>
      </c>
      <c r="Q549" s="151">
        <f t="shared" si="43"/>
        <v>0</v>
      </c>
      <c r="R549" s="153">
        <f t="shared" si="44"/>
        <v>0</v>
      </c>
      <c r="S549" s="6"/>
      <c r="T549" s="7">
        <f t="shared" si="42"/>
        <v>0</v>
      </c>
      <c r="U549" s="6">
        <f t="shared" si="45"/>
        <v>0</v>
      </c>
    </row>
    <row r="550" spans="2:21" x14ac:dyDescent="0.3">
      <c r="B550" s="2">
        <v>547</v>
      </c>
      <c r="C550" s="1"/>
      <c r="D550" s="2"/>
      <c r="E550" s="3"/>
      <c r="F550" s="13"/>
      <c r="G550" s="4"/>
      <c r="H550" s="14"/>
      <c r="I550" s="2"/>
      <c r="J550" s="5"/>
      <c r="K550" s="5"/>
      <c r="L550" s="6">
        <f t="shared" si="46"/>
        <v>0</v>
      </c>
      <c r="M550" s="15">
        <f>SUMIFS('Card Costs + Results'!$F$5:$F$250,'Card Costs + Results'!$B$5:$B$250,$D550,'Card Costs + Results'!$C$5:$C$250,$E550)*I550</f>
        <v>0</v>
      </c>
      <c r="N550" s="150">
        <v>0</v>
      </c>
      <c r="O550" s="150">
        <v>0</v>
      </c>
      <c r="P550" s="150">
        <v>0</v>
      </c>
      <c r="Q550" s="151">
        <f t="shared" si="43"/>
        <v>0</v>
      </c>
      <c r="R550" s="153">
        <f t="shared" si="44"/>
        <v>0</v>
      </c>
      <c r="S550" s="6"/>
      <c r="T550" s="7">
        <f t="shared" si="42"/>
        <v>0</v>
      </c>
      <c r="U550" s="6">
        <f t="shared" si="45"/>
        <v>0</v>
      </c>
    </row>
    <row r="551" spans="2:21" x14ac:dyDescent="0.3">
      <c r="B551" s="2">
        <v>548</v>
      </c>
      <c r="C551" s="1"/>
      <c r="D551" s="2"/>
      <c r="E551" s="3"/>
      <c r="F551" s="13"/>
      <c r="G551" s="4"/>
      <c r="H551" s="14"/>
      <c r="I551" s="2"/>
      <c r="J551" s="5"/>
      <c r="K551" s="5"/>
      <c r="L551" s="6">
        <f t="shared" si="46"/>
        <v>0</v>
      </c>
      <c r="M551" s="15">
        <f>SUMIFS('Card Costs + Results'!$F$5:$F$250,'Card Costs + Results'!$B$5:$B$250,$D551,'Card Costs + Results'!$C$5:$C$250,$E551)*I551</f>
        <v>0</v>
      </c>
      <c r="N551" s="150">
        <v>0</v>
      </c>
      <c r="O551" s="150">
        <v>0</v>
      </c>
      <c r="P551" s="150">
        <v>0</v>
      </c>
      <c r="Q551" s="151">
        <f t="shared" si="43"/>
        <v>0</v>
      </c>
      <c r="R551" s="153">
        <f t="shared" si="44"/>
        <v>0</v>
      </c>
      <c r="S551" s="6"/>
      <c r="T551" s="7">
        <f t="shared" si="42"/>
        <v>0</v>
      </c>
      <c r="U551" s="6">
        <f t="shared" si="45"/>
        <v>0</v>
      </c>
    </row>
    <row r="552" spans="2:21" x14ac:dyDescent="0.3">
      <c r="B552" s="2">
        <v>549</v>
      </c>
      <c r="C552" s="1"/>
      <c r="D552" s="2"/>
      <c r="E552" s="3"/>
      <c r="F552" s="13"/>
      <c r="G552" s="4"/>
      <c r="H552" s="14"/>
      <c r="I552" s="2"/>
      <c r="J552" s="5"/>
      <c r="K552" s="5"/>
      <c r="L552" s="6">
        <f t="shared" si="46"/>
        <v>0</v>
      </c>
      <c r="M552" s="15">
        <f>SUMIFS('Card Costs + Results'!$F$5:$F$250,'Card Costs + Results'!$B$5:$B$250,$D552,'Card Costs + Results'!$C$5:$C$250,$E552)*I552</f>
        <v>0</v>
      </c>
      <c r="N552" s="150">
        <v>0</v>
      </c>
      <c r="O552" s="150">
        <v>0</v>
      </c>
      <c r="P552" s="150">
        <v>0</v>
      </c>
      <c r="Q552" s="151">
        <f t="shared" si="43"/>
        <v>0</v>
      </c>
      <c r="R552" s="153">
        <f t="shared" si="44"/>
        <v>0</v>
      </c>
      <c r="S552" s="6"/>
      <c r="T552" s="7">
        <f t="shared" si="42"/>
        <v>0</v>
      </c>
      <c r="U552" s="6">
        <f t="shared" si="45"/>
        <v>0</v>
      </c>
    </row>
    <row r="553" spans="2:21" x14ac:dyDescent="0.3">
      <c r="B553" s="2">
        <v>550</v>
      </c>
      <c r="C553" s="1"/>
      <c r="D553" s="2"/>
      <c r="E553" s="3"/>
      <c r="F553" s="13"/>
      <c r="G553" s="4"/>
      <c r="H553" s="14"/>
      <c r="I553" s="2"/>
      <c r="J553" s="5"/>
      <c r="K553" s="5"/>
      <c r="L553" s="6">
        <f t="shared" si="46"/>
        <v>0</v>
      </c>
      <c r="M553" s="15">
        <f>SUMIFS('Card Costs + Results'!$F$5:$F$250,'Card Costs + Results'!$B$5:$B$250,$D553,'Card Costs + Results'!$C$5:$C$250,$E553)*I553</f>
        <v>0</v>
      </c>
      <c r="N553" s="150">
        <v>0</v>
      </c>
      <c r="O553" s="150">
        <v>0</v>
      </c>
      <c r="P553" s="150">
        <v>0</v>
      </c>
      <c r="Q553" s="151">
        <f t="shared" si="43"/>
        <v>0</v>
      </c>
      <c r="R553" s="153">
        <f t="shared" si="44"/>
        <v>0</v>
      </c>
      <c r="S553" s="6"/>
      <c r="T553" s="7">
        <f t="shared" si="42"/>
        <v>0</v>
      </c>
      <c r="U553" s="6">
        <f t="shared" si="45"/>
        <v>0</v>
      </c>
    </row>
    <row r="554" spans="2:21" x14ac:dyDescent="0.3">
      <c r="B554" s="2">
        <v>551</v>
      </c>
      <c r="C554" s="1"/>
      <c r="D554" s="2"/>
      <c r="E554" s="3"/>
      <c r="F554" s="13"/>
      <c r="G554" s="4"/>
      <c r="H554" s="14"/>
      <c r="I554" s="2"/>
      <c r="J554" s="5"/>
      <c r="K554" s="5"/>
      <c r="L554" s="6">
        <f t="shared" si="46"/>
        <v>0</v>
      </c>
      <c r="M554" s="15">
        <f>SUMIFS('Card Costs + Results'!$F$5:$F$250,'Card Costs + Results'!$B$5:$B$250,$D554,'Card Costs + Results'!$C$5:$C$250,$E554)*I554</f>
        <v>0</v>
      </c>
      <c r="N554" s="150">
        <v>0</v>
      </c>
      <c r="O554" s="150">
        <v>0</v>
      </c>
      <c r="P554" s="150">
        <v>0</v>
      </c>
      <c r="Q554" s="151">
        <f t="shared" si="43"/>
        <v>0</v>
      </c>
      <c r="R554" s="153">
        <f t="shared" si="44"/>
        <v>0</v>
      </c>
      <c r="S554" s="6"/>
      <c r="T554" s="7">
        <f t="shared" si="42"/>
        <v>0</v>
      </c>
      <c r="U554" s="6">
        <f t="shared" si="45"/>
        <v>0</v>
      </c>
    </row>
    <row r="555" spans="2:21" x14ac:dyDescent="0.3">
      <c r="B555" s="2">
        <v>552</v>
      </c>
      <c r="C555" s="1"/>
      <c r="D555" s="2"/>
      <c r="E555" s="3"/>
      <c r="F555" s="13"/>
      <c r="G555" s="4"/>
      <c r="H555" s="14"/>
      <c r="I555" s="2"/>
      <c r="J555" s="5"/>
      <c r="K555" s="5"/>
      <c r="L555" s="6">
        <f t="shared" si="46"/>
        <v>0</v>
      </c>
      <c r="M555" s="15">
        <f>SUMIFS('Card Costs + Results'!$F$5:$F$250,'Card Costs + Results'!$B$5:$B$250,$D555,'Card Costs + Results'!$C$5:$C$250,$E555)*I555</f>
        <v>0</v>
      </c>
      <c r="N555" s="150">
        <v>0</v>
      </c>
      <c r="O555" s="150">
        <v>0</v>
      </c>
      <c r="P555" s="150">
        <v>0</v>
      </c>
      <c r="Q555" s="151">
        <f t="shared" si="43"/>
        <v>0</v>
      </c>
      <c r="R555" s="153">
        <f t="shared" si="44"/>
        <v>0</v>
      </c>
      <c r="S555" s="6"/>
      <c r="T555" s="7">
        <f t="shared" si="42"/>
        <v>0</v>
      </c>
      <c r="U555" s="6">
        <f t="shared" si="45"/>
        <v>0</v>
      </c>
    </row>
    <row r="556" spans="2:21" x14ac:dyDescent="0.3">
      <c r="B556" s="2">
        <v>553</v>
      </c>
      <c r="C556" s="1"/>
      <c r="D556" s="2"/>
      <c r="E556" s="3"/>
      <c r="F556" s="13"/>
      <c r="G556" s="4"/>
      <c r="H556" s="14"/>
      <c r="I556" s="2"/>
      <c r="J556" s="5"/>
      <c r="K556" s="5"/>
      <c r="L556" s="6">
        <f t="shared" si="46"/>
        <v>0</v>
      </c>
      <c r="M556" s="15">
        <f>SUMIFS('Card Costs + Results'!$F$5:$F$250,'Card Costs + Results'!$B$5:$B$250,$D556,'Card Costs + Results'!$C$5:$C$250,$E556)*I556</f>
        <v>0</v>
      </c>
      <c r="N556" s="150">
        <v>0</v>
      </c>
      <c r="O556" s="150">
        <v>0</v>
      </c>
      <c r="P556" s="150">
        <v>0</v>
      </c>
      <c r="Q556" s="151">
        <f t="shared" si="43"/>
        <v>0</v>
      </c>
      <c r="R556" s="153">
        <f t="shared" si="44"/>
        <v>0</v>
      </c>
      <c r="S556" s="6"/>
      <c r="T556" s="7">
        <f t="shared" si="42"/>
        <v>0</v>
      </c>
      <c r="U556" s="6">
        <f t="shared" si="45"/>
        <v>0</v>
      </c>
    </row>
    <row r="557" spans="2:21" x14ac:dyDescent="0.3">
      <c r="B557" s="2">
        <v>554</v>
      </c>
      <c r="C557" s="1"/>
      <c r="D557" s="2"/>
      <c r="E557" s="3"/>
      <c r="F557" s="13"/>
      <c r="G557" s="4"/>
      <c r="H557" s="14"/>
      <c r="I557" s="2"/>
      <c r="J557" s="5"/>
      <c r="K557" s="5"/>
      <c r="L557" s="6">
        <f t="shared" si="46"/>
        <v>0</v>
      </c>
      <c r="M557" s="15">
        <f>SUMIFS('Card Costs + Results'!$F$5:$F$250,'Card Costs + Results'!$B$5:$B$250,$D557,'Card Costs + Results'!$C$5:$C$250,$E557)*I557</f>
        <v>0</v>
      </c>
      <c r="N557" s="150">
        <v>0</v>
      </c>
      <c r="O557" s="150">
        <v>0</v>
      </c>
      <c r="P557" s="150">
        <v>0</v>
      </c>
      <c r="Q557" s="151">
        <f t="shared" si="43"/>
        <v>0</v>
      </c>
      <c r="R557" s="153">
        <f t="shared" si="44"/>
        <v>0</v>
      </c>
      <c r="S557" s="6"/>
      <c r="T557" s="7">
        <f t="shared" si="42"/>
        <v>0</v>
      </c>
      <c r="U557" s="6">
        <f t="shared" si="45"/>
        <v>0</v>
      </c>
    </row>
    <row r="558" spans="2:21" x14ac:dyDescent="0.3">
      <c r="B558" s="2">
        <v>555</v>
      </c>
      <c r="C558" s="1"/>
      <c r="D558" s="2"/>
      <c r="E558" s="3"/>
      <c r="F558" s="13"/>
      <c r="G558" s="4"/>
      <c r="H558" s="14"/>
      <c r="I558" s="2"/>
      <c r="J558" s="5"/>
      <c r="K558" s="5"/>
      <c r="L558" s="6">
        <f t="shared" si="46"/>
        <v>0</v>
      </c>
      <c r="M558" s="15">
        <f>SUMIFS('Card Costs + Results'!$F$5:$F$250,'Card Costs + Results'!$B$5:$B$250,$D558,'Card Costs + Results'!$C$5:$C$250,$E558)*I558</f>
        <v>0</v>
      </c>
      <c r="N558" s="150">
        <v>0</v>
      </c>
      <c r="O558" s="150">
        <v>0</v>
      </c>
      <c r="P558" s="150">
        <v>0</v>
      </c>
      <c r="Q558" s="151">
        <f t="shared" si="43"/>
        <v>0</v>
      </c>
      <c r="R558" s="153">
        <f t="shared" si="44"/>
        <v>0</v>
      </c>
      <c r="S558" s="6"/>
      <c r="T558" s="7">
        <f t="shared" si="42"/>
        <v>0</v>
      </c>
      <c r="U558" s="6">
        <f t="shared" si="45"/>
        <v>0</v>
      </c>
    </row>
    <row r="559" spans="2:21" x14ac:dyDescent="0.3">
      <c r="B559" s="2">
        <v>556</v>
      </c>
      <c r="C559" s="1"/>
      <c r="D559" s="2"/>
      <c r="E559" s="3"/>
      <c r="F559" s="13"/>
      <c r="G559" s="4"/>
      <c r="H559" s="14"/>
      <c r="I559" s="2"/>
      <c r="J559" s="5"/>
      <c r="K559" s="5"/>
      <c r="L559" s="6">
        <f t="shared" si="46"/>
        <v>0</v>
      </c>
      <c r="M559" s="15">
        <f>SUMIFS('Card Costs + Results'!$F$5:$F$250,'Card Costs + Results'!$B$5:$B$250,$D559,'Card Costs + Results'!$C$5:$C$250,$E559)*I559</f>
        <v>0</v>
      </c>
      <c r="N559" s="150">
        <v>0</v>
      </c>
      <c r="O559" s="150">
        <v>0</v>
      </c>
      <c r="P559" s="150">
        <v>0</v>
      </c>
      <c r="Q559" s="151">
        <f t="shared" si="43"/>
        <v>0</v>
      </c>
      <c r="R559" s="153">
        <f t="shared" si="44"/>
        <v>0</v>
      </c>
      <c r="S559" s="6"/>
      <c r="T559" s="7">
        <f t="shared" si="42"/>
        <v>0</v>
      </c>
      <c r="U559" s="6">
        <f t="shared" si="45"/>
        <v>0</v>
      </c>
    </row>
    <row r="560" spans="2:21" x14ac:dyDescent="0.3">
      <c r="B560" s="2">
        <v>557</v>
      </c>
      <c r="C560" s="1"/>
      <c r="D560" s="2"/>
      <c r="E560" s="3"/>
      <c r="F560" s="13"/>
      <c r="G560" s="4"/>
      <c r="H560" s="14"/>
      <c r="I560" s="2"/>
      <c r="J560" s="5"/>
      <c r="K560" s="5"/>
      <c r="L560" s="6">
        <f t="shared" si="46"/>
        <v>0</v>
      </c>
      <c r="M560" s="15">
        <f>SUMIFS('Card Costs + Results'!$F$5:$F$250,'Card Costs + Results'!$B$5:$B$250,$D560,'Card Costs + Results'!$C$5:$C$250,$E560)*I560</f>
        <v>0</v>
      </c>
      <c r="N560" s="150">
        <v>0</v>
      </c>
      <c r="O560" s="150">
        <v>0</v>
      </c>
      <c r="P560" s="150">
        <v>0</v>
      </c>
      <c r="Q560" s="151">
        <f t="shared" si="43"/>
        <v>0</v>
      </c>
      <c r="R560" s="153">
        <f t="shared" si="44"/>
        <v>0</v>
      </c>
      <c r="S560" s="6"/>
      <c r="T560" s="7">
        <f t="shared" si="42"/>
        <v>0</v>
      </c>
      <c r="U560" s="6">
        <f t="shared" si="45"/>
        <v>0</v>
      </c>
    </row>
    <row r="561" spans="2:21" x14ac:dyDescent="0.3">
      <c r="B561" s="2">
        <v>558</v>
      </c>
      <c r="C561" s="1"/>
      <c r="D561" s="2"/>
      <c r="E561" s="3"/>
      <c r="F561" s="13"/>
      <c r="G561" s="4"/>
      <c r="H561" s="14"/>
      <c r="I561" s="2"/>
      <c r="J561" s="5"/>
      <c r="K561" s="5"/>
      <c r="L561" s="6">
        <f t="shared" si="46"/>
        <v>0</v>
      </c>
      <c r="M561" s="15">
        <f>SUMIFS('Card Costs + Results'!$F$5:$F$250,'Card Costs + Results'!$B$5:$B$250,$D561,'Card Costs + Results'!$C$5:$C$250,$E561)*I561</f>
        <v>0</v>
      </c>
      <c r="N561" s="150">
        <v>0</v>
      </c>
      <c r="O561" s="150">
        <v>0</v>
      </c>
      <c r="P561" s="150">
        <v>0</v>
      </c>
      <c r="Q561" s="151">
        <f t="shared" si="43"/>
        <v>0</v>
      </c>
      <c r="R561" s="153">
        <f t="shared" si="44"/>
        <v>0</v>
      </c>
      <c r="S561" s="6"/>
      <c r="T561" s="7">
        <f t="shared" si="42"/>
        <v>0</v>
      </c>
      <c r="U561" s="6">
        <f t="shared" si="45"/>
        <v>0</v>
      </c>
    </row>
    <row r="562" spans="2:21" x14ac:dyDescent="0.3">
      <c r="B562" s="2">
        <v>559</v>
      </c>
      <c r="C562" s="1"/>
      <c r="D562" s="2"/>
      <c r="E562" s="3"/>
      <c r="F562" s="13"/>
      <c r="G562" s="4"/>
      <c r="H562" s="14"/>
      <c r="I562" s="2"/>
      <c r="J562" s="5"/>
      <c r="K562" s="5"/>
      <c r="L562" s="6">
        <f t="shared" si="46"/>
        <v>0</v>
      </c>
      <c r="M562" s="15">
        <f>SUMIFS('Card Costs + Results'!$F$5:$F$250,'Card Costs + Results'!$B$5:$B$250,$D562,'Card Costs + Results'!$C$5:$C$250,$E562)*I562</f>
        <v>0</v>
      </c>
      <c r="N562" s="150">
        <v>0</v>
      </c>
      <c r="O562" s="150">
        <v>0</v>
      </c>
      <c r="P562" s="150">
        <v>0</v>
      </c>
      <c r="Q562" s="151">
        <f t="shared" si="43"/>
        <v>0</v>
      </c>
      <c r="R562" s="153">
        <f t="shared" si="44"/>
        <v>0</v>
      </c>
      <c r="S562" s="6"/>
      <c r="T562" s="7">
        <f t="shared" si="42"/>
        <v>0</v>
      </c>
      <c r="U562" s="6">
        <f t="shared" si="45"/>
        <v>0</v>
      </c>
    </row>
    <row r="563" spans="2:21" x14ac:dyDescent="0.3">
      <c r="B563" s="2">
        <v>560</v>
      </c>
      <c r="C563" s="1"/>
      <c r="D563" s="2"/>
      <c r="E563" s="3"/>
      <c r="F563" s="13"/>
      <c r="G563" s="4"/>
      <c r="H563" s="14"/>
      <c r="I563" s="2"/>
      <c r="J563" s="5"/>
      <c r="K563" s="5"/>
      <c r="L563" s="6">
        <f t="shared" si="46"/>
        <v>0</v>
      </c>
      <c r="M563" s="15">
        <f>SUMIFS('Card Costs + Results'!$F$5:$F$250,'Card Costs + Results'!$B$5:$B$250,$D563,'Card Costs + Results'!$C$5:$C$250,$E563)*I563</f>
        <v>0</v>
      </c>
      <c r="N563" s="150">
        <v>0</v>
      </c>
      <c r="O563" s="150">
        <v>0</v>
      </c>
      <c r="P563" s="150">
        <v>0</v>
      </c>
      <c r="Q563" s="151">
        <f t="shared" si="43"/>
        <v>0</v>
      </c>
      <c r="R563" s="153">
        <f t="shared" si="44"/>
        <v>0</v>
      </c>
      <c r="S563" s="6"/>
      <c r="T563" s="7">
        <f t="shared" si="42"/>
        <v>0</v>
      </c>
      <c r="U563" s="6">
        <f t="shared" si="45"/>
        <v>0</v>
      </c>
    </row>
    <row r="564" spans="2:21" x14ac:dyDescent="0.3">
      <c r="B564" s="2">
        <v>561</v>
      </c>
      <c r="C564" s="1"/>
      <c r="D564" s="2"/>
      <c r="E564" s="3"/>
      <c r="F564" s="13"/>
      <c r="G564" s="4"/>
      <c r="H564" s="14"/>
      <c r="I564" s="2"/>
      <c r="J564" s="5"/>
      <c r="K564" s="5"/>
      <c r="L564" s="6">
        <f t="shared" si="46"/>
        <v>0</v>
      </c>
      <c r="M564" s="15">
        <f>SUMIFS('Card Costs + Results'!$F$5:$F$250,'Card Costs + Results'!$B$5:$B$250,$D564,'Card Costs + Results'!$C$5:$C$250,$E564)*I564</f>
        <v>0</v>
      </c>
      <c r="N564" s="150">
        <v>0</v>
      </c>
      <c r="O564" s="150">
        <v>0</v>
      </c>
      <c r="P564" s="150">
        <v>0</v>
      </c>
      <c r="Q564" s="151">
        <f t="shared" si="43"/>
        <v>0</v>
      </c>
      <c r="R564" s="153">
        <f t="shared" si="44"/>
        <v>0</v>
      </c>
      <c r="S564" s="6"/>
      <c r="T564" s="7">
        <f t="shared" si="42"/>
        <v>0</v>
      </c>
      <c r="U564" s="6">
        <f t="shared" si="45"/>
        <v>0</v>
      </c>
    </row>
    <row r="565" spans="2:21" x14ac:dyDescent="0.3">
      <c r="B565" s="2">
        <v>562</v>
      </c>
      <c r="C565" s="1"/>
      <c r="D565" s="2"/>
      <c r="E565" s="3"/>
      <c r="F565" s="13"/>
      <c r="G565" s="4"/>
      <c r="H565" s="14"/>
      <c r="I565" s="2"/>
      <c r="J565" s="5"/>
      <c r="K565" s="5"/>
      <c r="L565" s="6">
        <f t="shared" si="46"/>
        <v>0</v>
      </c>
      <c r="M565" s="15">
        <f>SUMIFS('Card Costs + Results'!$F$5:$F$250,'Card Costs + Results'!$B$5:$B$250,$D565,'Card Costs + Results'!$C$5:$C$250,$E565)*I565</f>
        <v>0</v>
      </c>
      <c r="N565" s="150">
        <v>0</v>
      </c>
      <c r="O565" s="150">
        <v>0</v>
      </c>
      <c r="P565" s="150">
        <v>0</v>
      </c>
      <c r="Q565" s="151">
        <f t="shared" si="43"/>
        <v>0</v>
      </c>
      <c r="R565" s="153">
        <f t="shared" si="44"/>
        <v>0</v>
      </c>
      <c r="S565" s="6"/>
      <c r="T565" s="7">
        <f t="shared" si="42"/>
        <v>0</v>
      </c>
      <c r="U565" s="6">
        <f t="shared" si="45"/>
        <v>0</v>
      </c>
    </row>
    <row r="566" spans="2:21" x14ac:dyDescent="0.3">
      <c r="B566" s="2">
        <v>563</v>
      </c>
      <c r="C566" s="1"/>
      <c r="D566" s="2"/>
      <c r="E566" s="3"/>
      <c r="F566" s="13"/>
      <c r="G566" s="4"/>
      <c r="H566" s="14"/>
      <c r="I566" s="2"/>
      <c r="J566" s="5"/>
      <c r="K566" s="5"/>
      <c r="L566" s="6">
        <f t="shared" si="46"/>
        <v>0</v>
      </c>
      <c r="M566" s="15">
        <f>SUMIFS('Card Costs + Results'!$F$5:$F$250,'Card Costs + Results'!$B$5:$B$250,$D566,'Card Costs + Results'!$C$5:$C$250,$E566)*I566</f>
        <v>0</v>
      </c>
      <c r="N566" s="150">
        <v>0</v>
      </c>
      <c r="O566" s="150">
        <v>0</v>
      </c>
      <c r="P566" s="150">
        <v>0</v>
      </c>
      <c r="Q566" s="151">
        <f t="shared" si="43"/>
        <v>0</v>
      </c>
      <c r="R566" s="153">
        <f t="shared" si="44"/>
        <v>0</v>
      </c>
      <c r="S566" s="6"/>
      <c r="T566" s="7">
        <f t="shared" si="42"/>
        <v>0</v>
      </c>
      <c r="U566" s="6">
        <f t="shared" si="45"/>
        <v>0</v>
      </c>
    </row>
    <row r="567" spans="2:21" x14ac:dyDescent="0.3">
      <c r="B567" s="2">
        <v>564</v>
      </c>
      <c r="C567" s="1"/>
      <c r="D567" s="2"/>
      <c r="E567" s="3"/>
      <c r="F567" s="13"/>
      <c r="G567" s="4"/>
      <c r="H567" s="14"/>
      <c r="I567" s="2"/>
      <c r="J567" s="5"/>
      <c r="K567" s="5"/>
      <c r="L567" s="6">
        <f t="shared" si="46"/>
        <v>0</v>
      </c>
      <c r="M567" s="15">
        <f>SUMIFS('Card Costs + Results'!$F$5:$F$250,'Card Costs + Results'!$B$5:$B$250,$D567,'Card Costs + Results'!$C$5:$C$250,$E567)*I567</f>
        <v>0</v>
      </c>
      <c r="N567" s="150">
        <v>0</v>
      </c>
      <c r="O567" s="150">
        <v>0</v>
      </c>
      <c r="P567" s="150">
        <v>0</v>
      </c>
      <c r="Q567" s="151">
        <f t="shared" si="43"/>
        <v>0</v>
      </c>
      <c r="R567" s="153">
        <f t="shared" si="44"/>
        <v>0</v>
      </c>
      <c r="S567" s="6"/>
      <c r="T567" s="7">
        <f t="shared" si="42"/>
        <v>0</v>
      </c>
      <c r="U567" s="6">
        <f t="shared" si="45"/>
        <v>0</v>
      </c>
    </row>
    <row r="568" spans="2:21" x14ac:dyDescent="0.3">
      <c r="B568" s="2">
        <v>565</v>
      </c>
      <c r="C568" s="1"/>
      <c r="D568" s="2"/>
      <c r="E568" s="3"/>
      <c r="F568" s="13"/>
      <c r="G568" s="4"/>
      <c r="H568" s="14"/>
      <c r="I568" s="2"/>
      <c r="J568" s="5"/>
      <c r="K568" s="5"/>
      <c r="L568" s="6">
        <f t="shared" si="46"/>
        <v>0</v>
      </c>
      <c r="M568" s="15">
        <f>SUMIFS('Card Costs + Results'!$F$5:$F$250,'Card Costs + Results'!$B$5:$B$250,$D568,'Card Costs + Results'!$C$5:$C$250,$E568)*I568</f>
        <v>0</v>
      </c>
      <c r="N568" s="150">
        <v>0</v>
      </c>
      <c r="O568" s="150">
        <v>0</v>
      </c>
      <c r="P568" s="150">
        <v>0</v>
      </c>
      <c r="Q568" s="151">
        <f t="shared" si="43"/>
        <v>0</v>
      </c>
      <c r="R568" s="153">
        <f t="shared" si="44"/>
        <v>0</v>
      </c>
      <c r="S568" s="6"/>
      <c r="T568" s="7">
        <f t="shared" si="42"/>
        <v>0</v>
      </c>
      <c r="U568" s="6">
        <f t="shared" si="45"/>
        <v>0</v>
      </c>
    </row>
    <row r="569" spans="2:21" x14ac:dyDescent="0.3">
      <c r="B569" s="2">
        <v>566</v>
      </c>
      <c r="C569" s="1"/>
      <c r="D569" s="2"/>
      <c r="E569" s="3"/>
      <c r="F569" s="13"/>
      <c r="G569" s="4"/>
      <c r="H569" s="14"/>
      <c r="I569" s="2"/>
      <c r="J569" s="5"/>
      <c r="K569" s="5"/>
      <c r="L569" s="6">
        <f t="shared" si="46"/>
        <v>0</v>
      </c>
      <c r="M569" s="15">
        <f>SUMIFS('Card Costs + Results'!$F$5:$F$250,'Card Costs + Results'!$B$5:$B$250,$D569,'Card Costs + Results'!$C$5:$C$250,$E569)*I569</f>
        <v>0</v>
      </c>
      <c r="N569" s="150">
        <v>0</v>
      </c>
      <c r="O569" s="150">
        <v>0</v>
      </c>
      <c r="P569" s="150">
        <v>0</v>
      </c>
      <c r="Q569" s="151">
        <f t="shared" si="43"/>
        <v>0</v>
      </c>
      <c r="R569" s="153">
        <f t="shared" si="44"/>
        <v>0</v>
      </c>
      <c r="S569" s="6"/>
      <c r="T569" s="7">
        <f t="shared" si="42"/>
        <v>0</v>
      </c>
      <c r="U569" s="6">
        <f t="shared" si="45"/>
        <v>0</v>
      </c>
    </row>
    <row r="570" spans="2:21" x14ac:dyDescent="0.3">
      <c r="B570" s="2">
        <v>567</v>
      </c>
      <c r="C570" s="1"/>
      <c r="D570" s="2"/>
      <c r="E570" s="3"/>
      <c r="F570" s="13"/>
      <c r="G570" s="4"/>
      <c r="H570" s="14"/>
      <c r="I570" s="2"/>
      <c r="J570" s="5"/>
      <c r="K570" s="5"/>
      <c r="L570" s="6">
        <f t="shared" si="46"/>
        <v>0</v>
      </c>
      <c r="M570" s="15">
        <f>SUMIFS('Card Costs + Results'!$F$5:$F$250,'Card Costs + Results'!$B$5:$B$250,$D570,'Card Costs + Results'!$C$5:$C$250,$E570)*I570</f>
        <v>0</v>
      </c>
      <c r="N570" s="150">
        <v>0</v>
      </c>
      <c r="O570" s="150">
        <v>0</v>
      </c>
      <c r="P570" s="150">
        <v>0</v>
      </c>
      <c r="Q570" s="151">
        <f t="shared" si="43"/>
        <v>0</v>
      </c>
      <c r="R570" s="153">
        <f t="shared" si="44"/>
        <v>0</v>
      </c>
      <c r="S570" s="6"/>
      <c r="T570" s="7">
        <f t="shared" si="42"/>
        <v>0</v>
      </c>
      <c r="U570" s="6">
        <f t="shared" si="45"/>
        <v>0</v>
      </c>
    </row>
    <row r="571" spans="2:21" x14ac:dyDescent="0.3">
      <c r="B571" s="2">
        <v>568</v>
      </c>
      <c r="C571" s="1"/>
      <c r="D571" s="2"/>
      <c r="E571" s="3"/>
      <c r="F571" s="13"/>
      <c r="G571" s="4"/>
      <c r="H571" s="14"/>
      <c r="I571" s="2"/>
      <c r="J571" s="5"/>
      <c r="K571" s="5"/>
      <c r="L571" s="6">
        <f t="shared" si="46"/>
        <v>0</v>
      </c>
      <c r="M571" s="15">
        <f>SUMIFS('Card Costs + Results'!$F$5:$F$250,'Card Costs + Results'!$B$5:$B$250,$D571,'Card Costs + Results'!$C$5:$C$250,$E571)*I571</f>
        <v>0</v>
      </c>
      <c r="N571" s="150">
        <v>0</v>
      </c>
      <c r="O571" s="150">
        <v>0</v>
      </c>
      <c r="P571" s="150">
        <v>0</v>
      </c>
      <c r="Q571" s="151">
        <f t="shared" si="43"/>
        <v>0</v>
      </c>
      <c r="R571" s="153">
        <f t="shared" si="44"/>
        <v>0</v>
      </c>
      <c r="S571" s="6"/>
      <c r="T571" s="7">
        <f t="shared" si="42"/>
        <v>0</v>
      </c>
      <c r="U571" s="6">
        <f t="shared" si="45"/>
        <v>0</v>
      </c>
    </row>
    <row r="572" spans="2:21" x14ac:dyDescent="0.3">
      <c r="B572" s="2">
        <v>569</v>
      </c>
      <c r="C572" s="1"/>
      <c r="D572" s="2"/>
      <c r="E572" s="3"/>
      <c r="F572" s="13"/>
      <c r="G572" s="4"/>
      <c r="H572" s="14"/>
      <c r="I572" s="2"/>
      <c r="J572" s="5"/>
      <c r="K572" s="5"/>
      <c r="L572" s="6">
        <f t="shared" si="46"/>
        <v>0</v>
      </c>
      <c r="M572" s="15">
        <f>SUMIFS('Card Costs + Results'!$F$5:$F$250,'Card Costs + Results'!$B$5:$B$250,$D572,'Card Costs + Results'!$C$5:$C$250,$E572)*I572</f>
        <v>0</v>
      </c>
      <c r="N572" s="150">
        <v>0</v>
      </c>
      <c r="O572" s="150">
        <v>0</v>
      </c>
      <c r="P572" s="150">
        <v>0</v>
      </c>
      <c r="Q572" s="151">
        <f t="shared" si="43"/>
        <v>0</v>
      </c>
      <c r="R572" s="153">
        <f t="shared" si="44"/>
        <v>0</v>
      </c>
      <c r="S572" s="6"/>
      <c r="T572" s="7">
        <f t="shared" si="42"/>
        <v>0</v>
      </c>
      <c r="U572" s="6">
        <f t="shared" si="45"/>
        <v>0</v>
      </c>
    </row>
    <row r="573" spans="2:21" x14ac:dyDescent="0.3">
      <c r="B573" s="2">
        <v>570</v>
      </c>
      <c r="C573" s="1"/>
      <c r="D573" s="2"/>
      <c r="E573" s="3"/>
      <c r="F573" s="13"/>
      <c r="G573" s="4"/>
      <c r="H573" s="14"/>
      <c r="I573" s="2"/>
      <c r="J573" s="5"/>
      <c r="K573" s="5"/>
      <c r="L573" s="6">
        <f t="shared" si="46"/>
        <v>0</v>
      </c>
      <c r="M573" s="15">
        <f>SUMIFS('Card Costs + Results'!$F$5:$F$250,'Card Costs + Results'!$B$5:$B$250,$D573,'Card Costs + Results'!$C$5:$C$250,$E573)*I573</f>
        <v>0</v>
      </c>
      <c r="N573" s="150">
        <v>0</v>
      </c>
      <c r="O573" s="150">
        <v>0</v>
      </c>
      <c r="P573" s="150">
        <v>0</v>
      </c>
      <c r="Q573" s="151">
        <f t="shared" si="43"/>
        <v>0</v>
      </c>
      <c r="R573" s="153">
        <f t="shared" si="44"/>
        <v>0</v>
      </c>
      <c r="S573" s="6"/>
      <c r="T573" s="7">
        <f t="shared" si="42"/>
        <v>0</v>
      </c>
      <c r="U573" s="6">
        <f t="shared" si="45"/>
        <v>0</v>
      </c>
    </row>
    <row r="574" spans="2:21" x14ac:dyDescent="0.3">
      <c r="B574" s="2">
        <v>571</v>
      </c>
      <c r="C574" s="1"/>
      <c r="D574" s="2"/>
      <c r="E574" s="3"/>
      <c r="F574" s="13"/>
      <c r="G574" s="4"/>
      <c r="H574" s="14"/>
      <c r="I574" s="2"/>
      <c r="J574" s="5"/>
      <c r="K574" s="5"/>
      <c r="L574" s="6">
        <f t="shared" si="46"/>
        <v>0</v>
      </c>
      <c r="M574" s="15">
        <f>SUMIFS('Card Costs + Results'!$F$5:$F$250,'Card Costs + Results'!$B$5:$B$250,$D574,'Card Costs + Results'!$C$5:$C$250,$E574)*I574</f>
        <v>0</v>
      </c>
      <c r="N574" s="150">
        <v>0</v>
      </c>
      <c r="O574" s="150">
        <v>0</v>
      </c>
      <c r="P574" s="150">
        <v>0</v>
      </c>
      <c r="Q574" s="151">
        <f t="shared" si="43"/>
        <v>0</v>
      </c>
      <c r="R574" s="153">
        <f t="shared" si="44"/>
        <v>0</v>
      </c>
      <c r="S574" s="6"/>
      <c r="T574" s="7">
        <f t="shared" si="42"/>
        <v>0</v>
      </c>
      <c r="U574" s="6">
        <f t="shared" si="45"/>
        <v>0</v>
      </c>
    </row>
    <row r="575" spans="2:21" x14ac:dyDescent="0.3">
      <c r="B575" s="2">
        <v>572</v>
      </c>
      <c r="C575" s="1"/>
      <c r="D575" s="2"/>
      <c r="E575" s="3"/>
      <c r="F575" s="13"/>
      <c r="G575" s="4"/>
      <c r="H575" s="14"/>
      <c r="I575" s="2"/>
      <c r="J575" s="5"/>
      <c r="K575" s="5"/>
      <c r="L575" s="6">
        <f t="shared" si="46"/>
        <v>0</v>
      </c>
      <c r="M575" s="15">
        <f>SUMIFS('Card Costs + Results'!$F$5:$F$250,'Card Costs + Results'!$B$5:$B$250,$D575,'Card Costs + Results'!$C$5:$C$250,$E575)*I575</f>
        <v>0</v>
      </c>
      <c r="N575" s="150">
        <v>0</v>
      </c>
      <c r="O575" s="150">
        <v>0</v>
      </c>
      <c r="P575" s="150">
        <v>0</v>
      </c>
      <c r="Q575" s="151">
        <f t="shared" si="43"/>
        <v>0</v>
      </c>
      <c r="R575" s="153">
        <f t="shared" si="44"/>
        <v>0</v>
      </c>
      <c r="S575" s="6"/>
      <c r="T575" s="7">
        <f t="shared" si="42"/>
        <v>0</v>
      </c>
      <c r="U575" s="6">
        <f t="shared" si="45"/>
        <v>0</v>
      </c>
    </row>
    <row r="576" spans="2:21" x14ac:dyDescent="0.3">
      <c r="B576" s="2">
        <v>573</v>
      </c>
      <c r="C576" s="1"/>
      <c r="D576" s="2"/>
      <c r="E576" s="3"/>
      <c r="F576" s="13"/>
      <c r="G576" s="4"/>
      <c r="H576" s="14"/>
      <c r="I576" s="2"/>
      <c r="J576" s="5"/>
      <c r="K576" s="5"/>
      <c r="L576" s="6">
        <f t="shared" si="46"/>
        <v>0</v>
      </c>
      <c r="M576" s="15">
        <f>SUMIFS('Card Costs + Results'!$F$5:$F$250,'Card Costs + Results'!$B$5:$B$250,$D576,'Card Costs + Results'!$C$5:$C$250,$E576)*I576</f>
        <v>0</v>
      </c>
      <c r="N576" s="150">
        <v>0</v>
      </c>
      <c r="O576" s="150">
        <v>0</v>
      </c>
      <c r="P576" s="150">
        <v>0</v>
      </c>
      <c r="Q576" s="151">
        <f t="shared" si="43"/>
        <v>0</v>
      </c>
      <c r="R576" s="153">
        <f t="shared" si="44"/>
        <v>0</v>
      </c>
      <c r="S576" s="6"/>
      <c r="T576" s="7">
        <f t="shared" si="42"/>
        <v>0</v>
      </c>
      <c r="U576" s="6">
        <f t="shared" si="45"/>
        <v>0</v>
      </c>
    </row>
    <row r="577" spans="2:21" x14ac:dyDescent="0.3">
      <c r="B577" s="2">
        <v>574</v>
      </c>
      <c r="C577" s="1"/>
      <c r="D577" s="2"/>
      <c r="E577" s="3"/>
      <c r="F577" s="13"/>
      <c r="G577" s="4"/>
      <c r="H577" s="14"/>
      <c r="I577" s="2"/>
      <c r="J577" s="5"/>
      <c r="K577" s="5"/>
      <c r="L577" s="6">
        <f t="shared" si="46"/>
        <v>0</v>
      </c>
      <c r="M577" s="15">
        <f>SUMIFS('Card Costs + Results'!$F$5:$F$250,'Card Costs + Results'!$B$5:$B$250,$D577,'Card Costs + Results'!$C$5:$C$250,$E577)*I577</f>
        <v>0</v>
      </c>
      <c r="N577" s="150">
        <v>0</v>
      </c>
      <c r="O577" s="150">
        <v>0</v>
      </c>
      <c r="P577" s="150">
        <v>0</v>
      </c>
      <c r="Q577" s="151">
        <f t="shared" si="43"/>
        <v>0</v>
      </c>
      <c r="R577" s="153">
        <f t="shared" si="44"/>
        <v>0</v>
      </c>
      <c r="S577" s="6"/>
      <c r="T577" s="7">
        <f t="shared" si="42"/>
        <v>0</v>
      </c>
      <c r="U577" s="6">
        <f t="shared" si="45"/>
        <v>0</v>
      </c>
    </row>
    <row r="578" spans="2:21" x14ac:dyDescent="0.3">
      <c r="B578" s="2">
        <v>575</v>
      </c>
      <c r="C578" s="1"/>
      <c r="D578" s="2"/>
      <c r="E578" s="3"/>
      <c r="F578" s="13"/>
      <c r="G578" s="4"/>
      <c r="H578" s="14"/>
      <c r="I578" s="2"/>
      <c r="J578" s="5"/>
      <c r="K578" s="5"/>
      <c r="L578" s="6">
        <f t="shared" si="46"/>
        <v>0</v>
      </c>
      <c r="M578" s="15">
        <f>SUMIFS('Card Costs + Results'!$F$5:$F$250,'Card Costs + Results'!$B$5:$B$250,$D578,'Card Costs + Results'!$C$5:$C$250,$E578)*I578</f>
        <v>0</v>
      </c>
      <c r="N578" s="150">
        <v>0</v>
      </c>
      <c r="O578" s="150">
        <v>0</v>
      </c>
      <c r="P578" s="150">
        <v>0</v>
      </c>
      <c r="Q578" s="151">
        <f t="shared" si="43"/>
        <v>0</v>
      </c>
      <c r="R578" s="153">
        <f t="shared" si="44"/>
        <v>0</v>
      </c>
      <c r="S578" s="6"/>
      <c r="T578" s="7">
        <f t="shared" si="42"/>
        <v>0</v>
      </c>
      <c r="U578" s="6">
        <f t="shared" si="45"/>
        <v>0</v>
      </c>
    </row>
    <row r="579" spans="2:21" x14ac:dyDescent="0.3">
      <c r="B579" s="2">
        <v>576</v>
      </c>
      <c r="C579" s="1"/>
      <c r="D579" s="2"/>
      <c r="E579" s="3"/>
      <c r="F579" s="13"/>
      <c r="G579" s="4"/>
      <c r="H579" s="14"/>
      <c r="I579" s="2"/>
      <c r="J579" s="5"/>
      <c r="K579" s="5"/>
      <c r="L579" s="6">
        <f t="shared" si="46"/>
        <v>0</v>
      </c>
      <c r="M579" s="15">
        <f>SUMIFS('Card Costs + Results'!$F$5:$F$250,'Card Costs + Results'!$B$5:$B$250,$D579,'Card Costs + Results'!$C$5:$C$250,$E579)*I579</f>
        <v>0</v>
      </c>
      <c r="N579" s="150">
        <v>0</v>
      </c>
      <c r="O579" s="150">
        <v>0</v>
      </c>
      <c r="P579" s="150">
        <v>0</v>
      </c>
      <c r="Q579" s="151">
        <f t="shared" si="43"/>
        <v>0</v>
      </c>
      <c r="R579" s="153">
        <f t="shared" si="44"/>
        <v>0</v>
      </c>
      <c r="S579" s="6"/>
      <c r="T579" s="7">
        <f t="shared" si="42"/>
        <v>0</v>
      </c>
      <c r="U579" s="6">
        <f t="shared" si="45"/>
        <v>0</v>
      </c>
    </row>
    <row r="580" spans="2:21" x14ac:dyDescent="0.3">
      <c r="B580" s="2">
        <v>577</v>
      </c>
      <c r="C580" s="1"/>
      <c r="D580" s="2"/>
      <c r="E580" s="3"/>
      <c r="F580" s="13"/>
      <c r="G580" s="4"/>
      <c r="H580" s="14"/>
      <c r="I580" s="2"/>
      <c r="J580" s="5"/>
      <c r="K580" s="5"/>
      <c r="L580" s="6">
        <f t="shared" si="46"/>
        <v>0</v>
      </c>
      <c r="M580" s="15">
        <f>SUMIFS('Card Costs + Results'!$F$5:$F$250,'Card Costs + Results'!$B$5:$B$250,$D580,'Card Costs + Results'!$C$5:$C$250,$E580)*I580</f>
        <v>0</v>
      </c>
      <c r="N580" s="150">
        <v>0</v>
      </c>
      <c r="O580" s="150">
        <v>0</v>
      </c>
      <c r="P580" s="150">
        <v>0</v>
      </c>
      <c r="Q580" s="151">
        <f t="shared" si="43"/>
        <v>0</v>
      </c>
      <c r="R580" s="153">
        <f t="shared" si="44"/>
        <v>0</v>
      </c>
      <c r="S580" s="6"/>
      <c r="T580" s="7">
        <f t="shared" si="42"/>
        <v>0</v>
      </c>
      <c r="U580" s="6">
        <f t="shared" si="45"/>
        <v>0</v>
      </c>
    </row>
    <row r="581" spans="2:21" x14ac:dyDescent="0.3">
      <c r="B581" s="2">
        <v>578</v>
      </c>
      <c r="C581" s="1"/>
      <c r="D581" s="2"/>
      <c r="E581" s="3"/>
      <c r="F581" s="13"/>
      <c r="G581" s="4"/>
      <c r="H581" s="14"/>
      <c r="I581" s="2"/>
      <c r="J581" s="5"/>
      <c r="K581" s="5"/>
      <c r="L581" s="6">
        <f t="shared" si="46"/>
        <v>0</v>
      </c>
      <c r="M581" s="15">
        <f>SUMIFS('Card Costs + Results'!$F$5:$F$250,'Card Costs + Results'!$B$5:$B$250,$D581,'Card Costs + Results'!$C$5:$C$250,$E581)*I581</f>
        <v>0</v>
      </c>
      <c r="N581" s="150">
        <v>0</v>
      </c>
      <c r="O581" s="150">
        <v>0</v>
      </c>
      <c r="P581" s="150">
        <v>0</v>
      </c>
      <c r="Q581" s="151">
        <f t="shared" si="43"/>
        <v>0</v>
      </c>
      <c r="R581" s="153">
        <f t="shared" si="44"/>
        <v>0</v>
      </c>
      <c r="S581" s="6"/>
      <c r="T581" s="7">
        <f t="shared" ref="T581:T644" si="47">SUM(K581-S581)</f>
        <v>0</v>
      </c>
      <c r="U581" s="6">
        <f t="shared" si="45"/>
        <v>0</v>
      </c>
    </row>
    <row r="582" spans="2:21" x14ac:dyDescent="0.3">
      <c r="B582" s="2">
        <v>579</v>
      </c>
      <c r="C582" s="1"/>
      <c r="D582" s="2"/>
      <c r="E582" s="3"/>
      <c r="F582" s="13"/>
      <c r="G582" s="4"/>
      <c r="H582" s="14"/>
      <c r="I582" s="2"/>
      <c r="J582" s="5"/>
      <c r="K582" s="5"/>
      <c r="L582" s="6">
        <f t="shared" si="46"/>
        <v>0</v>
      </c>
      <c r="M582" s="15">
        <f>SUMIFS('Card Costs + Results'!$F$5:$F$250,'Card Costs + Results'!$B$5:$B$250,$D582,'Card Costs + Results'!$C$5:$C$250,$E582)*I582</f>
        <v>0</v>
      </c>
      <c r="N582" s="150">
        <v>0</v>
      </c>
      <c r="O582" s="150">
        <v>0</v>
      </c>
      <c r="P582" s="150">
        <v>0</v>
      </c>
      <c r="Q582" s="151">
        <f t="shared" ref="Q582:Q645" si="48">SUM(N582:P582)</f>
        <v>0</v>
      </c>
      <c r="R582" s="153">
        <f t="shared" ref="R582:R645" si="49">SUM(J582-M582-Q582)</f>
        <v>0</v>
      </c>
      <c r="S582" s="6"/>
      <c r="T582" s="7">
        <f t="shared" si="47"/>
        <v>0</v>
      </c>
      <c r="U582" s="6">
        <f t="shared" ref="U582:U645" si="50">R582+T582</f>
        <v>0</v>
      </c>
    </row>
    <row r="583" spans="2:21" x14ac:dyDescent="0.3">
      <c r="B583" s="2">
        <v>580</v>
      </c>
      <c r="C583" s="1"/>
      <c r="D583" s="2"/>
      <c r="E583" s="3"/>
      <c r="F583" s="13"/>
      <c r="G583" s="4"/>
      <c r="H583" s="14"/>
      <c r="I583" s="2"/>
      <c r="J583" s="5"/>
      <c r="K583" s="5"/>
      <c r="L583" s="6">
        <f t="shared" si="46"/>
        <v>0</v>
      </c>
      <c r="M583" s="15">
        <f>SUMIFS('Card Costs + Results'!$F$5:$F$250,'Card Costs + Results'!$B$5:$B$250,$D583,'Card Costs + Results'!$C$5:$C$250,$E583)*I583</f>
        <v>0</v>
      </c>
      <c r="N583" s="150">
        <v>0</v>
      </c>
      <c r="O583" s="150">
        <v>0</v>
      </c>
      <c r="P583" s="150">
        <v>0</v>
      </c>
      <c r="Q583" s="151">
        <f t="shared" si="48"/>
        <v>0</v>
      </c>
      <c r="R583" s="153">
        <f t="shared" si="49"/>
        <v>0</v>
      </c>
      <c r="S583" s="6"/>
      <c r="T583" s="7">
        <f t="shared" si="47"/>
        <v>0</v>
      </c>
      <c r="U583" s="6">
        <f t="shared" si="50"/>
        <v>0</v>
      </c>
    </row>
    <row r="584" spans="2:21" x14ac:dyDescent="0.3">
      <c r="B584" s="2">
        <v>581</v>
      </c>
      <c r="C584" s="1"/>
      <c r="D584" s="2"/>
      <c r="E584" s="3"/>
      <c r="F584" s="13"/>
      <c r="G584" s="4"/>
      <c r="H584" s="14"/>
      <c r="I584" s="2"/>
      <c r="J584" s="5"/>
      <c r="K584" s="5"/>
      <c r="L584" s="6">
        <f t="shared" si="46"/>
        <v>0</v>
      </c>
      <c r="M584" s="15">
        <f>SUMIFS('Card Costs + Results'!$F$5:$F$250,'Card Costs + Results'!$B$5:$B$250,$D584,'Card Costs + Results'!$C$5:$C$250,$E584)*I584</f>
        <v>0</v>
      </c>
      <c r="N584" s="150">
        <v>0</v>
      </c>
      <c r="O584" s="150">
        <v>0</v>
      </c>
      <c r="P584" s="150">
        <v>0</v>
      </c>
      <c r="Q584" s="151">
        <f t="shared" si="48"/>
        <v>0</v>
      </c>
      <c r="R584" s="153">
        <f t="shared" si="49"/>
        <v>0</v>
      </c>
      <c r="S584" s="6"/>
      <c r="T584" s="7">
        <f t="shared" si="47"/>
        <v>0</v>
      </c>
      <c r="U584" s="6">
        <f t="shared" si="50"/>
        <v>0</v>
      </c>
    </row>
    <row r="585" spans="2:21" x14ac:dyDescent="0.3">
      <c r="B585" s="2">
        <v>582</v>
      </c>
      <c r="C585" s="1"/>
      <c r="D585" s="2"/>
      <c r="E585" s="3"/>
      <c r="F585" s="13"/>
      <c r="G585" s="4"/>
      <c r="H585" s="14"/>
      <c r="I585" s="2"/>
      <c r="J585" s="5"/>
      <c r="K585" s="5"/>
      <c r="L585" s="6">
        <f t="shared" si="46"/>
        <v>0</v>
      </c>
      <c r="M585" s="15">
        <f>SUMIFS('Card Costs + Results'!$F$5:$F$250,'Card Costs + Results'!$B$5:$B$250,$D585,'Card Costs + Results'!$C$5:$C$250,$E585)*I585</f>
        <v>0</v>
      </c>
      <c r="N585" s="150">
        <v>0</v>
      </c>
      <c r="O585" s="150">
        <v>0</v>
      </c>
      <c r="P585" s="150">
        <v>0</v>
      </c>
      <c r="Q585" s="151">
        <f t="shared" si="48"/>
        <v>0</v>
      </c>
      <c r="R585" s="153">
        <f t="shared" si="49"/>
        <v>0</v>
      </c>
      <c r="S585" s="6"/>
      <c r="T585" s="7">
        <f t="shared" si="47"/>
        <v>0</v>
      </c>
      <c r="U585" s="6">
        <f t="shared" si="50"/>
        <v>0</v>
      </c>
    </row>
    <row r="586" spans="2:21" x14ac:dyDescent="0.3">
      <c r="B586" s="2">
        <v>583</v>
      </c>
      <c r="C586" s="1"/>
      <c r="D586" s="2"/>
      <c r="E586" s="3"/>
      <c r="F586" s="13"/>
      <c r="G586" s="4"/>
      <c r="H586" s="14"/>
      <c r="I586" s="2"/>
      <c r="J586" s="5"/>
      <c r="K586" s="5"/>
      <c r="L586" s="6">
        <f t="shared" si="46"/>
        <v>0</v>
      </c>
      <c r="M586" s="15">
        <f>SUMIFS('Card Costs + Results'!$F$5:$F$250,'Card Costs + Results'!$B$5:$B$250,$D586,'Card Costs + Results'!$C$5:$C$250,$E586)*I586</f>
        <v>0</v>
      </c>
      <c r="N586" s="150">
        <v>0</v>
      </c>
      <c r="O586" s="150">
        <v>0</v>
      </c>
      <c r="P586" s="150">
        <v>0</v>
      </c>
      <c r="Q586" s="151">
        <f t="shared" si="48"/>
        <v>0</v>
      </c>
      <c r="R586" s="153">
        <f t="shared" si="49"/>
        <v>0</v>
      </c>
      <c r="S586" s="6"/>
      <c r="T586" s="7">
        <f t="shared" si="47"/>
        <v>0</v>
      </c>
      <c r="U586" s="6">
        <f t="shared" si="50"/>
        <v>0</v>
      </c>
    </row>
    <row r="587" spans="2:21" x14ac:dyDescent="0.3">
      <c r="B587" s="2">
        <v>584</v>
      </c>
      <c r="C587" s="1"/>
      <c r="D587" s="2"/>
      <c r="E587" s="3"/>
      <c r="F587" s="13"/>
      <c r="G587" s="4"/>
      <c r="H587" s="14"/>
      <c r="I587" s="2"/>
      <c r="J587" s="5"/>
      <c r="K587" s="5"/>
      <c r="L587" s="6">
        <f t="shared" si="46"/>
        <v>0</v>
      </c>
      <c r="M587" s="15">
        <f>SUMIFS('Card Costs + Results'!$F$5:$F$250,'Card Costs + Results'!$B$5:$B$250,$D587,'Card Costs + Results'!$C$5:$C$250,$E587)*I587</f>
        <v>0</v>
      </c>
      <c r="N587" s="150">
        <v>0</v>
      </c>
      <c r="O587" s="150">
        <v>0</v>
      </c>
      <c r="P587" s="150">
        <v>0</v>
      </c>
      <c r="Q587" s="151">
        <f t="shared" si="48"/>
        <v>0</v>
      </c>
      <c r="R587" s="153">
        <f t="shared" si="49"/>
        <v>0</v>
      </c>
      <c r="S587" s="6"/>
      <c r="T587" s="7">
        <f t="shared" si="47"/>
        <v>0</v>
      </c>
      <c r="U587" s="6">
        <f t="shared" si="50"/>
        <v>0</v>
      </c>
    </row>
    <row r="588" spans="2:21" x14ac:dyDescent="0.3">
      <c r="B588" s="2">
        <v>585</v>
      </c>
      <c r="C588" s="1"/>
      <c r="D588" s="2"/>
      <c r="E588" s="3"/>
      <c r="F588" s="13"/>
      <c r="G588" s="4"/>
      <c r="H588" s="14"/>
      <c r="I588" s="2"/>
      <c r="J588" s="5"/>
      <c r="K588" s="5"/>
      <c r="L588" s="6">
        <f t="shared" si="46"/>
        <v>0</v>
      </c>
      <c r="M588" s="15">
        <f>SUMIFS('Card Costs + Results'!$F$5:$F$250,'Card Costs + Results'!$B$5:$B$250,$D588,'Card Costs + Results'!$C$5:$C$250,$E588)*I588</f>
        <v>0</v>
      </c>
      <c r="N588" s="150">
        <v>0</v>
      </c>
      <c r="O588" s="150">
        <v>0</v>
      </c>
      <c r="P588" s="150">
        <v>0</v>
      </c>
      <c r="Q588" s="151">
        <f t="shared" si="48"/>
        <v>0</v>
      </c>
      <c r="R588" s="153">
        <f t="shared" si="49"/>
        <v>0</v>
      </c>
      <c r="S588" s="6"/>
      <c r="T588" s="7">
        <f t="shared" si="47"/>
        <v>0</v>
      </c>
      <c r="U588" s="6">
        <f t="shared" si="50"/>
        <v>0</v>
      </c>
    </row>
    <row r="589" spans="2:21" x14ac:dyDescent="0.3">
      <c r="B589" s="2">
        <v>586</v>
      </c>
      <c r="C589" s="1"/>
      <c r="D589" s="2"/>
      <c r="E589" s="3"/>
      <c r="F589" s="13"/>
      <c r="G589" s="4"/>
      <c r="H589" s="14"/>
      <c r="I589" s="2"/>
      <c r="J589" s="5"/>
      <c r="K589" s="5"/>
      <c r="L589" s="6">
        <f t="shared" si="46"/>
        <v>0</v>
      </c>
      <c r="M589" s="15">
        <f>SUMIFS('Card Costs + Results'!$F$5:$F$250,'Card Costs + Results'!$B$5:$B$250,$D589,'Card Costs + Results'!$C$5:$C$250,$E589)*I589</f>
        <v>0</v>
      </c>
      <c r="N589" s="150">
        <v>0</v>
      </c>
      <c r="O589" s="150">
        <v>0</v>
      </c>
      <c r="P589" s="150">
        <v>0</v>
      </c>
      <c r="Q589" s="151">
        <f t="shared" si="48"/>
        <v>0</v>
      </c>
      <c r="R589" s="153">
        <f t="shared" si="49"/>
        <v>0</v>
      </c>
      <c r="S589" s="6"/>
      <c r="T589" s="7">
        <f t="shared" si="47"/>
        <v>0</v>
      </c>
      <c r="U589" s="6">
        <f t="shared" si="50"/>
        <v>0</v>
      </c>
    </row>
    <row r="590" spans="2:21" x14ac:dyDescent="0.3">
      <c r="B590" s="2">
        <v>587</v>
      </c>
      <c r="C590" s="1"/>
      <c r="D590" s="2"/>
      <c r="E590" s="3"/>
      <c r="F590" s="13"/>
      <c r="G590" s="4"/>
      <c r="H590" s="14"/>
      <c r="I590" s="2"/>
      <c r="J590" s="5"/>
      <c r="K590" s="5"/>
      <c r="L590" s="6">
        <f t="shared" si="46"/>
        <v>0</v>
      </c>
      <c r="M590" s="15">
        <f>SUMIFS('Card Costs + Results'!$F$5:$F$250,'Card Costs + Results'!$B$5:$B$250,$D590,'Card Costs + Results'!$C$5:$C$250,$E590)*I590</f>
        <v>0</v>
      </c>
      <c r="N590" s="150">
        <v>0</v>
      </c>
      <c r="O590" s="150">
        <v>0</v>
      </c>
      <c r="P590" s="150">
        <v>0</v>
      </c>
      <c r="Q590" s="151">
        <f t="shared" si="48"/>
        <v>0</v>
      </c>
      <c r="R590" s="153">
        <f t="shared" si="49"/>
        <v>0</v>
      </c>
      <c r="S590" s="6"/>
      <c r="T590" s="7">
        <f t="shared" si="47"/>
        <v>0</v>
      </c>
      <c r="U590" s="6">
        <f t="shared" si="50"/>
        <v>0</v>
      </c>
    </row>
    <row r="591" spans="2:21" x14ac:dyDescent="0.3">
      <c r="B591" s="2">
        <v>588</v>
      </c>
      <c r="C591" s="1"/>
      <c r="D591" s="2"/>
      <c r="E591" s="3"/>
      <c r="F591" s="13"/>
      <c r="G591" s="4"/>
      <c r="H591" s="14"/>
      <c r="I591" s="2"/>
      <c r="J591" s="5"/>
      <c r="K591" s="5"/>
      <c r="L591" s="6">
        <f t="shared" si="46"/>
        <v>0</v>
      </c>
      <c r="M591" s="15">
        <f>SUMIFS('Card Costs + Results'!$F$5:$F$250,'Card Costs + Results'!$B$5:$B$250,$D591,'Card Costs + Results'!$C$5:$C$250,$E591)*I591</f>
        <v>0</v>
      </c>
      <c r="N591" s="150">
        <v>0</v>
      </c>
      <c r="O591" s="150">
        <v>0</v>
      </c>
      <c r="P591" s="150">
        <v>0</v>
      </c>
      <c r="Q591" s="151">
        <f t="shared" si="48"/>
        <v>0</v>
      </c>
      <c r="R591" s="153">
        <f t="shared" si="49"/>
        <v>0</v>
      </c>
      <c r="S591" s="6"/>
      <c r="T591" s="7">
        <f t="shared" si="47"/>
        <v>0</v>
      </c>
      <c r="U591" s="6">
        <f t="shared" si="50"/>
        <v>0</v>
      </c>
    </row>
    <row r="592" spans="2:21" x14ac:dyDescent="0.3">
      <c r="B592" s="2">
        <v>589</v>
      </c>
      <c r="C592" s="1"/>
      <c r="D592" s="2"/>
      <c r="E592" s="3"/>
      <c r="F592" s="13"/>
      <c r="G592" s="4"/>
      <c r="H592" s="14"/>
      <c r="I592" s="2"/>
      <c r="J592" s="5"/>
      <c r="K592" s="5"/>
      <c r="L592" s="6">
        <f t="shared" ref="L592:L655" si="51">SUM(J592+K592)</f>
        <v>0</v>
      </c>
      <c r="M592" s="15">
        <f>SUMIFS('Card Costs + Results'!$F$5:$F$250,'Card Costs + Results'!$B$5:$B$250,$D592,'Card Costs + Results'!$C$5:$C$250,$E592)*I592</f>
        <v>0</v>
      </c>
      <c r="N592" s="150">
        <v>0</v>
      </c>
      <c r="O592" s="150">
        <v>0</v>
      </c>
      <c r="P592" s="150">
        <v>0</v>
      </c>
      <c r="Q592" s="151">
        <f t="shared" si="48"/>
        <v>0</v>
      </c>
      <c r="R592" s="153">
        <f t="shared" si="49"/>
        <v>0</v>
      </c>
      <c r="S592" s="6"/>
      <c r="T592" s="7">
        <f t="shared" si="47"/>
        <v>0</v>
      </c>
      <c r="U592" s="6">
        <f t="shared" si="50"/>
        <v>0</v>
      </c>
    </row>
    <row r="593" spans="2:21" x14ac:dyDescent="0.3">
      <c r="B593" s="2">
        <v>590</v>
      </c>
      <c r="C593" s="1"/>
      <c r="D593" s="2"/>
      <c r="E593" s="3"/>
      <c r="F593" s="13"/>
      <c r="G593" s="4"/>
      <c r="H593" s="14"/>
      <c r="I593" s="2"/>
      <c r="J593" s="5"/>
      <c r="K593" s="5"/>
      <c r="L593" s="6">
        <f t="shared" si="51"/>
        <v>0</v>
      </c>
      <c r="M593" s="15">
        <f>SUMIFS('Card Costs + Results'!$F$5:$F$250,'Card Costs + Results'!$B$5:$B$250,$D593,'Card Costs + Results'!$C$5:$C$250,$E593)*I593</f>
        <v>0</v>
      </c>
      <c r="N593" s="150">
        <v>0</v>
      </c>
      <c r="O593" s="150">
        <v>0</v>
      </c>
      <c r="P593" s="150">
        <v>0</v>
      </c>
      <c r="Q593" s="151">
        <f t="shared" si="48"/>
        <v>0</v>
      </c>
      <c r="R593" s="153">
        <f t="shared" si="49"/>
        <v>0</v>
      </c>
      <c r="S593" s="6"/>
      <c r="T593" s="7">
        <f t="shared" si="47"/>
        <v>0</v>
      </c>
      <c r="U593" s="6">
        <f t="shared" si="50"/>
        <v>0</v>
      </c>
    </row>
    <row r="594" spans="2:21" x14ac:dyDescent="0.3">
      <c r="B594" s="2">
        <v>591</v>
      </c>
      <c r="C594" s="1"/>
      <c r="D594" s="2"/>
      <c r="E594" s="3"/>
      <c r="F594" s="13"/>
      <c r="G594" s="4"/>
      <c r="H594" s="14"/>
      <c r="I594" s="2"/>
      <c r="J594" s="5"/>
      <c r="K594" s="5"/>
      <c r="L594" s="6">
        <f t="shared" si="51"/>
        <v>0</v>
      </c>
      <c r="M594" s="15">
        <f>SUMIFS('Card Costs + Results'!$F$5:$F$250,'Card Costs + Results'!$B$5:$B$250,$D594,'Card Costs + Results'!$C$5:$C$250,$E594)*I594</f>
        <v>0</v>
      </c>
      <c r="N594" s="150">
        <v>0</v>
      </c>
      <c r="O594" s="150">
        <v>0</v>
      </c>
      <c r="P594" s="150">
        <v>0</v>
      </c>
      <c r="Q594" s="151">
        <f t="shared" si="48"/>
        <v>0</v>
      </c>
      <c r="R594" s="153">
        <f t="shared" si="49"/>
        <v>0</v>
      </c>
      <c r="S594" s="6"/>
      <c r="T594" s="7">
        <f t="shared" si="47"/>
        <v>0</v>
      </c>
      <c r="U594" s="6">
        <f t="shared" si="50"/>
        <v>0</v>
      </c>
    </row>
    <row r="595" spans="2:21" x14ac:dyDescent="0.3">
      <c r="B595" s="2">
        <v>592</v>
      </c>
      <c r="C595" s="1"/>
      <c r="D595" s="2"/>
      <c r="E595" s="3"/>
      <c r="F595" s="13"/>
      <c r="G595" s="4"/>
      <c r="H595" s="14"/>
      <c r="I595" s="2"/>
      <c r="J595" s="5"/>
      <c r="K595" s="5"/>
      <c r="L595" s="6">
        <f t="shared" si="51"/>
        <v>0</v>
      </c>
      <c r="M595" s="15">
        <f>SUMIFS('Card Costs + Results'!$F$5:$F$250,'Card Costs + Results'!$B$5:$B$250,$D595,'Card Costs + Results'!$C$5:$C$250,$E595)*I595</f>
        <v>0</v>
      </c>
      <c r="N595" s="150">
        <v>0</v>
      </c>
      <c r="O595" s="150">
        <v>0</v>
      </c>
      <c r="P595" s="150">
        <v>0</v>
      </c>
      <c r="Q595" s="151">
        <f t="shared" si="48"/>
        <v>0</v>
      </c>
      <c r="R595" s="153">
        <f t="shared" si="49"/>
        <v>0</v>
      </c>
      <c r="S595" s="6"/>
      <c r="T595" s="7">
        <f t="shared" si="47"/>
        <v>0</v>
      </c>
      <c r="U595" s="6">
        <f t="shared" si="50"/>
        <v>0</v>
      </c>
    </row>
    <row r="596" spans="2:21" x14ac:dyDescent="0.3">
      <c r="B596" s="2">
        <v>593</v>
      </c>
      <c r="C596" s="1"/>
      <c r="D596" s="2"/>
      <c r="E596" s="3"/>
      <c r="F596" s="13"/>
      <c r="G596" s="4"/>
      <c r="H596" s="14"/>
      <c r="I596" s="2"/>
      <c r="J596" s="5"/>
      <c r="K596" s="5"/>
      <c r="L596" s="6">
        <f t="shared" si="51"/>
        <v>0</v>
      </c>
      <c r="M596" s="15">
        <f>SUMIFS('Card Costs + Results'!$F$5:$F$250,'Card Costs + Results'!$B$5:$B$250,$D596,'Card Costs + Results'!$C$5:$C$250,$E596)*I596</f>
        <v>0</v>
      </c>
      <c r="N596" s="150">
        <v>0</v>
      </c>
      <c r="O596" s="150">
        <v>0</v>
      </c>
      <c r="P596" s="150">
        <v>0</v>
      </c>
      <c r="Q596" s="151">
        <f t="shared" si="48"/>
        <v>0</v>
      </c>
      <c r="R596" s="153">
        <f t="shared" si="49"/>
        <v>0</v>
      </c>
      <c r="S596" s="6"/>
      <c r="T596" s="7">
        <f t="shared" si="47"/>
        <v>0</v>
      </c>
      <c r="U596" s="6">
        <f t="shared" si="50"/>
        <v>0</v>
      </c>
    </row>
    <row r="597" spans="2:21" x14ac:dyDescent="0.3">
      <c r="B597" s="2">
        <v>594</v>
      </c>
      <c r="C597" s="1"/>
      <c r="D597" s="2"/>
      <c r="E597" s="3"/>
      <c r="F597" s="13"/>
      <c r="G597" s="4"/>
      <c r="H597" s="14"/>
      <c r="I597" s="2"/>
      <c r="J597" s="5"/>
      <c r="K597" s="5"/>
      <c r="L597" s="6">
        <f t="shared" si="51"/>
        <v>0</v>
      </c>
      <c r="M597" s="15">
        <f>SUMIFS('Card Costs + Results'!$F$5:$F$250,'Card Costs + Results'!$B$5:$B$250,$D597,'Card Costs + Results'!$C$5:$C$250,$E597)*I597</f>
        <v>0</v>
      </c>
      <c r="N597" s="150">
        <v>0</v>
      </c>
      <c r="O597" s="150">
        <v>0</v>
      </c>
      <c r="P597" s="150">
        <v>0</v>
      </c>
      <c r="Q597" s="151">
        <f t="shared" si="48"/>
        <v>0</v>
      </c>
      <c r="R597" s="153">
        <f t="shared" si="49"/>
        <v>0</v>
      </c>
      <c r="S597" s="6"/>
      <c r="T597" s="7">
        <f t="shared" si="47"/>
        <v>0</v>
      </c>
      <c r="U597" s="6">
        <f t="shared" si="50"/>
        <v>0</v>
      </c>
    </row>
    <row r="598" spans="2:21" x14ac:dyDescent="0.3">
      <c r="B598" s="2">
        <v>595</v>
      </c>
      <c r="C598" s="1"/>
      <c r="D598" s="2"/>
      <c r="E598" s="3"/>
      <c r="F598" s="13"/>
      <c r="G598" s="4"/>
      <c r="H598" s="14"/>
      <c r="I598" s="2"/>
      <c r="J598" s="5"/>
      <c r="K598" s="5"/>
      <c r="L598" s="6">
        <f t="shared" si="51"/>
        <v>0</v>
      </c>
      <c r="M598" s="15">
        <f>SUMIFS('Card Costs + Results'!$F$5:$F$250,'Card Costs + Results'!$B$5:$B$250,$D598,'Card Costs + Results'!$C$5:$C$250,$E598)*I598</f>
        <v>0</v>
      </c>
      <c r="N598" s="150">
        <v>0</v>
      </c>
      <c r="O598" s="150">
        <v>0</v>
      </c>
      <c r="P598" s="150">
        <v>0</v>
      </c>
      <c r="Q598" s="151">
        <f t="shared" si="48"/>
        <v>0</v>
      </c>
      <c r="R598" s="153">
        <f t="shared" si="49"/>
        <v>0</v>
      </c>
      <c r="S598" s="6"/>
      <c r="T598" s="7">
        <f t="shared" si="47"/>
        <v>0</v>
      </c>
      <c r="U598" s="6">
        <f t="shared" si="50"/>
        <v>0</v>
      </c>
    </row>
    <row r="599" spans="2:21" x14ac:dyDescent="0.3">
      <c r="B599" s="2">
        <v>596</v>
      </c>
      <c r="C599" s="1"/>
      <c r="D599" s="2"/>
      <c r="E599" s="3"/>
      <c r="F599" s="13"/>
      <c r="G599" s="4"/>
      <c r="H599" s="14"/>
      <c r="I599" s="2"/>
      <c r="J599" s="5"/>
      <c r="K599" s="5"/>
      <c r="L599" s="6">
        <f t="shared" si="51"/>
        <v>0</v>
      </c>
      <c r="M599" s="15">
        <f>SUMIFS('Card Costs + Results'!$F$5:$F$250,'Card Costs + Results'!$B$5:$B$250,$D599,'Card Costs + Results'!$C$5:$C$250,$E599)*I599</f>
        <v>0</v>
      </c>
      <c r="N599" s="150">
        <v>0</v>
      </c>
      <c r="O599" s="150">
        <v>0</v>
      </c>
      <c r="P599" s="150">
        <v>0</v>
      </c>
      <c r="Q599" s="151">
        <f t="shared" si="48"/>
        <v>0</v>
      </c>
      <c r="R599" s="153">
        <f t="shared" si="49"/>
        <v>0</v>
      </c>
      <c r="S599" s="6"/>
      <c r="T599" s="7">
        <f t="shared" si="47"/>
        <v>0</v>
      </c>
      <c r="U599" s="6">
        <f t="shared" si="50"/>
        <v>0</v>
      </c>
    </row>
    <row r="600" spans="2:21" x14ac:dyDescent="0.3">
      <c r="B600" s="2">
        <v>597</v>
      </c>
      <c r="C600" s="1"/>
      <c r="D600" s="2"/>
      <c r="E600" s="3"/>
      <c r="F600" s="13"/>
      <c r="G600" s="4"/>
      <c r="H600" s="14"/>
      <c r="I600" s="2"/>
      <c r="J600" s="5"/>
      <c r="K600" s="5"/>
      <c r="L600" s="6">
        <f t="shared" si="51"/>
        <v>0</v>
      </c>
      <c r="M600" s="15">
        <f>SUMIFS('Card Costs + Results'!$F$5:$F$250,'Card Costs + Results'!$B$5:$B$250,$D600,'Card Costs + Results'!$C$5:$C$250,$E600)*I600</f>
        <v>0</v>
      </c>
      <c r="N600" s="150">
        <v>0</v>
      </c>
      <c r="O600" s="150">
        <v>0</v>
      </c>
      <c r="P600" s="150">
        <v>0</v>
      </c>
      <c r="Q600" s="151">
        <f t="shared" si="48"/>
        <v>0</v>
      </c>
      <c r="R600" s="153">
        <f t="shared" si="49"/>
        <v>0</v>
      </c>
      <c r="S600" s="6"/>
      <c r="T600" s="7">
        <f t="shared" si="47"/>
        <v>0</v>
      </c>
      <c r="U600" s="6">
        <f t="shared" si="50"/>
        <v>0</v>
      </c>
    </row>
    <row r="601" spans="2:21" x14ac:dyDescent="0.3">
      <c r="B601" s="2">
        <v>598</v>
      </c>
      <c r="C601" s="1"/>
      <c r="D601" s="2"/>
      <c r="E601" s="3"/>
      <c r="F601" s="13"/>
      <c r="G601" s="4"/>
      <c r="H601" s="14"/>
      <c r="I601" s="2"/>
      <c r="J601" s="5"/>
      <c r="K601" s="5"/>
      <c r="L601" s="6">
        <f t="shared" si="51"/>
        <v>0</v>
      </c>
      <c r="M601" s="15">
        <f>SUMIFS('Card Costs + Results'!$F$5:$F$250,'Card Costs + Results'!$B$5:$B$250,$D601,'Card Costs + Results'!$C$5:$C$250,$E601)*I601</f>
        <v>0</v>
      </c>
      <c r="N601" s="150">
        <v>0</v>
      </c>
      <c r="O601" s="150">
        <v>0</v>
      </c>
      <c r="P601" s="150">
        <v>0</v>
      </c>
      <c r="Q601" s="151">
        <f t="shared" si="48"/>
        <v>0</v>
      </c>
      <c r="R601" s="153">
        <f t="shared" si="49"/>
        <v>0</v>
      </c>
      <c r="S601" s="6"/>
      <c r="T601" s="7">
        <f t="shared" si="47"/>
        <v>0</v>
      </c>
      <c r="U601" s="6">
        <f t="shared" si="50"/>
        <v>0</v>
      </c>
    </row>
    <row r="602" spans="2:21" x14ac:dyDescent="0.3">
      <c r="B602" s="2">
        <v>599</v>
      </c>
      <c r="C602" s="1"/>
      <c r="D602" s="2"/>
      <c r="E602" s="3"/>
      <c r="F602" s="13"/>
      <c r="G602" s="4"/>
      <c r="H602" s="14"/>
      <c r="I602" s="2"/>
      <c r="J602" s="5"/>
      <c r="K602" s="5"/>
      <c r="L602" s="6">
        <f t="shared" si="51"/>
        <v>0</v>
      </c>
      <c r="M602" s="15">
        <f>SUMIFS('Card Costs + Results'!$F$5:$F$250,'Card Costs + Results'!$B$5:$B$250,$D602,'Card Costs + Results'!$C$5:$C$250,$E602)*I602</f>
        <v>0</v>
      </c>
      <c r="N602" s="150">
        <v>0</v>
      </c>
      <c r="O602" s="150">
        <v>0</v>
      </c>
      <c r="P602" s="150">
        <v>0</v>
      </c>
      <c r="Q602" s="151">
        <f t="shared" si="48"/>
        <v>0</v>
      </c>
      <c r="R602" s="153">
        <f t="shared" si="49"/>
        <v>0</v>
      </c>
      <c r="S602" s="6"/>
      <c r="T602" s="7">
        <f t="shared" si="47"/>
        <v>0</v>
      </c>
      <c r="U602" s="6">
        <f t="shared" si="50"/>
        <v>0</v>
      </c>
    </row>
    <row r="603" spans="2:21" x14ac:dyDescent="0.3">
      <c r="B603" s="2">
        <v>600</v>
      </c>
      <c r="C603" s="1"/>
      <c r="D603" s="2"/>
      <c r="E603" s="3"/>
      <c r="F603" s="13"/>
      <c r="G603" s="4"/>
      <c r="H603" s="14"/>
      <c r="I603" s="2"/>
      <c r="J603" s="5"/>
      <c r="K603" s="5"/>
      <c r="L603" s="6">
        <f t="shared" si="51"/>
        <v>0</v>
      </c>
      <c r="M603" s="15">
        <f>SUMIFS('Card Costs + Results'!$F$5:$F$250,'Card Costs + Results'!$B$5:$B$250,$D603,'Card Costs + Results'!$C$5:$C$250,$E603)*I603</f>
        <v>0</v>
      </c>
      <c r="N603" s="150">
        <v>0</v>
      </c>
      <c r="O603" s="150">
        <v>0</v>
      </c>
      <c r="P603" s="150">
        <v>0</v>
      </c>
      <c r="Q603" s="151">
        <f t="shared" si="48"/>
        <v>0</v>
      </c>
      <c r="R603" s="153">
        <f t="shared" si="49"/>
        <v>0</v>
      </c>
      <c r="S603" s="6"/>
      <c r="T603" s="7">
        <f t="shared" si="47"/>
        <v>0</v>
      </c>
      <c r="U603" s="6">
        <f t="shared" si="50"/>
        <v>0</v>
      </c>
    </row>
    <row r="604" spans="2:21" x14ac:dyDescent="0.3">
      <c r="B604" s="2">
        <v>601</v>
      </c>
      <c r="C604" s="1"/>
      <c r="D604" s="2"/>
      <c r="E604" s="3"/>
      <c r="F604" s="13"/>
      <c r="G604" s="4"/>
      <c r="H604" s="14"/>
      <c r="I604" s="2"/>
      <c r="J604" s="5"/>
      <c r="K604" s="5"/>
      <c r="L604" s="6">
        <f t="shared" si="51"/>
        <v>0</v>
      </c>
      <c r="M604" s="15">
        <f>SUMIFS('Card Costs + Results'!$F$5:$F$250,'Card Costs + Results'!$B$5:$B$250,$D604,'Card Costs + Results'!$C$5:$C$250,$E604)*I604</f>
        <v>0</v>
      </c>
      <c r="N604" s="150">
        <v>0</v>
      </c>
      <c r="O604" s="150">
        <v>0</v>
      </c>
      <c r="P604" s="150">
        <v>0</v>
      </c>
      <c r="Q604" s="151">
        <f t="shared" si="48"/>
        <v>0</v>
      </c>
      <c r="R604" s="153">
        <f t="shared" si="49"/>
        <v>0</v>
      </c>
      <c r="S604" s="6"/>
      <c r="T604" s="7">
        <f t="shared" si="47"/>
        <v>0</v>
      </c>
      <c r="U604" s="6">
        <f t="shared" si="50"/>
        <v>0</v>
      </c>
    </row>
    <row r="605" spans="2:21" x14ac:dyDescent="0.3">
      <c r="B605" s="2">
        <v>602</v>
      </c>
      <c r="C605" s="1"/>
      <c r="D605" s="2"/>
      <c r="E605" s="3"/>
      <c r="F605" s="13"/>
      <c r="G605" s="4"/>
      <c r="H605" s="14"/>
      <c r="I605" s="2"/>
      <c r="J605" s="5"/>
      <c r="K605" s="5"/>
      <c r="L605" s="6">
        <f t="shared" si="51"/>
        <v>0</v>
      </c>
      <c r="M605" s="15">
        <f>SUMIFS('Card Costs + Results'!$F$5:$F$250,'Card Costs + Results'!$B$5:$B$250,$D605,'Card Costs + Results'!$C$5:$C$250,$E605)*I605</f>
        <v>0</v>
      </c>
      <c r="N605" s="150">
        <v>0</v>
      </c>
      <c r="O605" s="150">
        <v>0</v>
      </c>
      <c r="P605" s="150">
        <v>0</v>
      </c>
      <c r="Q605" s="151">
        <f t="shared" si="48"/>
        <v>0</v>
      </c>
      <c r="R605" s="153">
        <f t="shared" si="49"/>
        <v>0</v>
      </c>
      <c r="S605" s="6"/>
      <c r="T605" s="7">
        <f t="shared" si="47"/>
        <v>0</v>
      </c>
      <c r="U605" s="6">
        <f t="shared" si="50"/>
        <v>0</v>
      </c>
    </row>
    <row r="606" spans="2:21" x14ac:dyDescent="0.3">
      <c r="B606" s="2">
        <v>603</v>
      </c>
      <c r="C606" s="1"/>
      <c r="D606" s="2"/>
      <c r="E606" s="3"/>
      <c r="F606" s="13"/>
      <c r="G606" s="4"/>
      <c r="H606" s="14"/>
      <c r="I606" s="2"/>
      <c r="J606" s="5"/>
      <c r="K606" s="5"/>
      <c r="L606" s="6">
        <f t="shared" si="51"/>
        <v>0</v>
      </c>
      <c r="M606" s="15">
        <f>SUMIFS('Card Costs + Results'!$F$5:$F$250,'Card Costs + Results'!$B$5:$B$250,$D606,'Card Costs + Results'!$C$5:$C$250,$E606)*I606</f>
        <v>0</v>
      </c>
      <c r="N606" s="150">
        <v>0</v>
      </c>
      <c r="O606" s="150">
        <v>0</v>
      </c>
      <c r="P606" s="150">
        <v>0</v>
      </c>
      <c r="Q606" s="151">
        <f t="shared" si="48"/>
        <v>0</v>
      </c>
      <c r="R606" s="153">
        <f t="shared" si="49"/>
        <v>0</v>
      </c>
      <c r="S606" s="6"/>
      <c r="T606" s="7">
        <f t="shared" si="47"/>
        <v>0</v>
      </c>
      <c r="U606" s="6">
        <f t="shared" si="50"/>
        <v>0</v>
      </c>
    </row>
    <row r="607" spans="2:21" x14ac:dyDescent="0.3">
      <c r="B607" s="2">
        <v>604</v>
      </c>
      <c r="C607" s="1"/>
      <c r="D607" s="2"/>
      <c r="E607" s="3"/>
      <c r="F607" s="13"/>
      <c r="G607" s="4"/>
      <c r="H607" s="14"/>
      <c r="I607" s="2"/>
      <c r="J607" s="5"/>
      <c r="K607" s="5"/>
      <c r="L607" s="6">
        <f t="shared" si="51"/>
        <v>0</v>
      </c>
      <c r="M607" s="15">
        <f>SUMIFS('Card Costs + Results'!$F$5:$F$250,'Card Costs + Results'!$B$5:$B$250,$D607,'Card Costs + Results'!$C$5:$C$250,$E607)*I607</f>
        <v>0</v>
      </c>
      <c r="N607" s="150">
        <v>0</v>
      </c>
      <c r="O607" s="150">
        <v>0</v>
      </c>
      <c r="P607" s="150">
        <v>0</v>
      </c>
      <c r="Q607" s="151">
        <f t="shared" si="48"/>
        <v>0</v>
      </c>
      <c r="R607" s="153">
        <f t="shared" si="49"/>
        <v>0</v>
      </c>
      <c r="S607" s="6"/>
      <c r="T607" s="7">
        <f t="shared" si="47"/>
        <v>0</v>
      </c>
      <c r="U607" s="6">
        <f t="shared" si="50"/>
        <v>0</v>
      </c>
    </row>
    <row r="608" spans="2:21" x14ac:dyDescent="0.3">
      <c r="B608" s="2">
        <v>605</v>
      </c>
      <c r="C608" s="1"/>
      <c r="D608" s="2"/>
      <c r="E608" s="3"/>
      <c r="F608" s="13"/>
      <c r="G608" s="4"/>
      <c r="H608" s="14"/>
      <c r="I608" s="2"/>
      <c r="J608" s="5"/>
      <c r="K608" s="5"/>
      <c r="L608" s="6">
        <f t="shared" si="51"/>
        <v>0</v>
      </c>
      <c r="M608" s="15">
        <f>SUMIFS('Card Costs + Results'!$F$5:$F$250,'Card Costs + Results'!$B$5:$B$250,$D608,'Card Costs + Results'!$C$5:$C$250,$E608)*I608</f>
        <v>0</v>
      </c>
      <c r="N608" s="150">
        <v>0</v>
      </c>
      <c r="O608" s="150">
        <v>0</v>
      </c>
      <c r="P608" s="150">
        <v>0</v>
      </c>
      <c r="Q608" s="151">
        <f t="shared" si="48"/>
        <v>0</v>
      </c>
      <c r="R608" s="153">
        <f t="shared" si="49"/>
        <v>0</v>
      </c>
      <c r="S608" s="6"/>
      <c r="T608" s="7">
        <f t="shared" si="47"/>
        <v>0</v>
      </c>
      <c r="U608" s="6">
        <f t="shared" si="50"/>
        <v>0</v>
      </c>
    </row>
    <row r="609" spans="2:21" x14ac:dyDescent="0.3">
      <c r="B609" s="2">
        <v>606</v>
      </c>
      <c r="C609" s="1"/>
      <c r="D609" s="2"/>
      <c r="E609" s="3"/>
      <c r="F609" s="13"/>
      <c r="G609" s="4"/>
      <c r="H609" s="14"/>
      <c r="I609" s="2"/>
      <c r="J609" s="5"/>
      <c r="K609" s="5"/>
      <c r="L609" s="6">
        <f t="shared" si="51"/>
        <v>0</v>
      </c>
      <c r="M609" s="15">
        <f>SUMIFS('Card Costs + Results'!$F$5:$F$250,'Card Costs + Results'!$B$5:$B$250,$D609,'Card Costs + Results'!$C$5:$C$250,$E609)*I609</f>
        <v>0</v>
      </c>
      <c r="N609" s="150">
        <v>0</v>
      </c>
      <c r="O609" s="150">
        <v>0</v>
      </c>
      <c r="P609" s="150">
        <v>0</v>
      </c>
      <c r="Q609" s="151">
        <f t="shared" si="48"/>
        <v>0</v>
      </c>
      <c r="R609" s="153">
        <f t="shared" si="49"/>
        <v>0</v>
      </c>
      <c r="S609" s="6"/>
      <c r="T609" s="7">
        <f t="shared" si="47"/>
        <v>0</v>
      </c>
      <c r="U609" s="6">
        <f t="shared" si="50"/>
        <v>0</v>
      </c>
    </row>
    <row r="610" spans="2:21" x14ac:dyDescent="0.3">
      <c r="B610" s="2">
        <v>607</v>
      </c>
      <c r="C610" s="1"/>
      <c r="D610" s="2"/>
      <c r="E610" s="3"/>
      <c r="F610" s="13"/>
      <c r="G610" s="4"/>
      <c r="H610" s="14"/>
      <c r="I610" s="2"/>
      <c r="J610" s="5"/>
      <c r="K610" s="5"/>
      <c r="L610" s="6">
        <f t="shared" si="51"/>
        <v>0</v>
      </c>
      <c r="M610" s="15">
        <f>SUMIFS('Card Costs + Results'!$F$5:$F$250,'Card Costs + Results'!$B$5:$B$250,$D610,'Card Costs + Results'!$C$5:$C$250,$E610)*I610</f>
        <v>0</v>
      </c>
      <c r="N610" s="150">
        <v>0</v>
      </c>
      <c r="O610" s="150">
        <v>0</v>
      </c>
      <c r="P610" s="150">
        <v>0</v>
      </c>
      <c r="Q610" s="151">
        <f t="shared" si="48"/>
        <v>0</v>
      </c>
      <c r="R610" s="153">
        <f t="shared" si="49"/>
        <v>0</v>
      </c>
      <c r="S610" s="6"/>
      <c r="T610" s="7">
        <f t="shared" si="47"/>
        <v>0</v>
      </c>
      <c r="U610" s="6">
        <f t="shared" si="50"/>
        <v>0</v>
      </c>
    </row>
    <row r="611" spans="2:21" x14ac:dyDescent="0.3">
      <c r="B611" s="2">
        <v>608</v>
      </c>
      <c r="C611" s="1"/>
      <c r="D611" s="2"/>
      <c r="E611" s="3"/>
      <c r="F611" s="13"/>
      <c r="G611" s="4"/>
      <c r="H611" s="14"/>
      <c r="I611" s="2"/>
      <c r="J611" s="5"/>
      <c r="K611" s="5"/>
      <c r="L611" s="6">
        <f t="shared" si="51"/>
        <v>0</v>
      </c>
      <c r="M611" s="15">
        <f>SUMIFS('Card Costs + Results'!$F$5:$F$250,'Card Costs + Results'!$B$5:$B$250,$D611,'Card Costs + Results'!$C$5:$C$250,$E611)*I611</f>
        <v>0</v>
      </c>
      <c r="N611" s="150">
        <v>0</v>
      </c>
      <c r="O611" s="150">
        <v>0</v>
      </c>
      <c r="P611" s="150">
        <v>0</v>
      </c>
      <c r="Q611" s="151">
        <f t="shared" si="48"/>
        <v>0</v>
      </c>
      <c r="R611" s="153">
        <f t="shared" si="49"/>
        <v>0</v>
      </c>
      <c r="S611" s="6"/>
      <c r="T611" s="7">
        <f t="shared" si="47"/>
        <v>0</v>
      </c>
      <c r="U611" s="6">
        <f t="shared" si="50"/>
        <v>0</v>
      </c>
    </row>
    <row r="612" spans="2:21" x14ac:dyDescent="0.3">
      <c r="B612" s="2">
        <v>609</v>
      </c>
      <c r="C612" s="1"/>
      <c r="D612" s="2"/>
      <c r="E612" s="3"/>
      <c r="F612" s="13"/>
      <c r="G612" s="4"/>
      <c r="H612" s="14"/>
      <c r="I612" s="2"/>
      <c r="J612" s="5"/>
      <c r="K612" s="5"/>
      <c r="L612" s="6">
        <f t="shared" si="51"/>
        <v>0</v>
      </c>
      <c r="M612" s="15">
        <f>SUMIFS('Card Costs + Results'!$F$5:$F$250,'Card Costs + Results'!$B$5:$B$250,$D612,'Card Costs + Results'!$C$5:$C$250,$E612)*I612</f>
        <v>0</v>
      </c>
      <c r="N612" s="150">
        <v>0</v>
      </c>
      <c r="O612" s="150">
        <v>0</v>
      </c>
      <c r="P612" s="150">
        <v>0</v>
      </c>
      <c r="Q612" s="151">
        <f t="shared" si="48"/>
        <v>0</v>
      </c>
      <c r="R612" s="153">
        <f t="shared" si="49"/>
        <v>0</v>
      </c>
      <c r="S612" s="6"/>
      <c r="T612" s="7">
        <f t="shared" si="47"/>
        <v>0</v>
      </c>
      <c r="U612" s="6">
        <f t="shared" si="50"/>
        <v>0</v>
      </c>
    </row>
    <row r="613" spans="2:21" x14ac:dyDescent="0.3">
      <c r="B613" s="2">
        <v>610</v>
      </c>
      <c r="C613" s="1"/>
      <c r="D613" s="2"/>
      <c r="E613" s="3"/>
      <c r="F613" s="13"/>
      <c r="G613" s="4"/>
      <c r="H613" s="14"/>
      <c r="I613" s="2"/>
      <c r="J613" s="5"/>
      <c r="K613" s="5"/>
      <c r="L613" s="6">
        <f t="shared" si="51"/>
        <v>0</v>
      </c>
      <c r="M613" s="15">
        <f>SUMIFS('Card Costs + Results'!$F$5:$F$250,'Card Costs + Results'!$B$5:$B$250,$D613,'Card Costs + Results'!$C$5:$C$250,$E613)*I613</f>
        <v>0</v>
      </c>
      <c r="N613" s="150">
        <v>0</v>
      </c>
      <c r="O613" s="150">
        <v>0</v>
      </c>
      <c r="P613" s="150">
        <v>0</v>
      </c>
      <c r="Q613" s="151">
        <f t="shared" si="48"/>
        <v>0</v>
      </c>
      <c r="R613" s="153">
        <f t="shared" si="49"/>
        <v>0</v>
      </c>
      <c r="S613" s="6"/>
      <c r="T613" s="7">
        <f t="shared" si="47"/>
        <v>0</v>
      </c>
      <c r="U613" s="6">
        <f t="shared" si="50"/>
        <v>0</v>
      </c>
    </row>
    <row r="614" spans="2:21" x14ac:dyDescent="0.3">
      <c r="B614" s="2">
        <v>611</v>
      </c>
      <c r="C614" s="1"/>
      <c r="D614" s="2"/>
      <c r="E614" s="3"/>
      <c r="F614" s="13"/>
      <c r="G614" s="4"/>
      <c r="H614" s="14"/>
      <c r="I614" s="2"/>
      <c r="J614" s="5"/>
      <c r="K614" s="5"/>
      <c r="L614" s="6">
        <f t="shared" si="51"/>
        <v>0</v>
      </c>
      <c r="M614" s="15">
        <f>SUMIFS('Card Costs + Results'!$F$5:$F$250,'Card Costs + Results'!$B$5:$B$250,$D614,'Card Costs + Results'!$C$5:$C$250,$E614)*I614</f>
        <v>0</v>
      </c>
      <c r="N614" s="150">
        <v>0</v>
      </c>
      <c r="O614" s="150">
        <v>0</v>
      </c>
      <c r="P614" s="150">
        <v>0</v>
      </c>
      <c r="Q614" s="151">
        <f t="shared" si="48"/>
        <v>0</v>
      </c>
      <c r="R614" s="153">
        <f t="shared" si="49"/>
        <v>0</v>
      </c>
      <c r="S614" s="6"/>
      <c r="T614" s="7">
        <f t="shared" si="47"/>
        <v>0</v>
      </c>
      <c r="U614" s="6">
        <f t="shared" si="50"/>
        <v>0</v>
      </c>
    </row>
    <row r="615" spans="2:21" x14ac:dyDescent="0.3">
      <c r="B615" s="2">
        <v>612</v>
      </c>
      <c r="C615" s="1"/>
      <c r="D615" s="2"/>
      <c r="E615" s="3"/>
      <c r="F615" s="13"/>
      <c r="G615" s="4"/>
      <c r="H615" s="14"/>
      <c r="I615" s="2"/>
      <c r="J615" s="5"/>
      <c r="K615" s="5"/>
      <c r="L615" s="6">
        <f t="shared" si="51"/>
        <v>0</v>
      </c>
      <c r="M615" s="15">
        <f>SUMIFS('Card Costs + Results'!$F$5:$F$250,'Card Costs + Results'!$B$5:$B$250,$D615,'Card Costs + Results'!$C$5:$C$250,$E615)*I615</f>
        <v>0</v>
      </c>
      <c r="N615" s="150">
        <v>0</v>
      </c>
      <c r="O615" s="150">
        <v>0</v>
      </c>
      <c r="P615" s="150">
        <v>0</v>
      </c>
      <c r="Q615" s="151">
        <f t="shared" si="48"/>
        <v>0</v>
      </c>
      <c r="R615" s="153">
        <f t="shared" si="49"/>
        <v>0</v>
      </c>
      <c r="S615" s="6"/>
      <c r="T615" s="7">
        <f t="shared" si="47"/>
        <v>0</v>
      </c>
      <c r="U615" s="6">
        <f t="shared" si="50"/>
        <v>0</v>
      </c>
    </row>
    <row r="616" spans="2:21" x14ac:dyDescent="0.3">
      <c r="B616" s="2">
        <v>613</v>
      </c>
      <c r="C616" s="1"/>
      <c r="D616" s="2"/>
      <c r="E616" s="3"/>
      <c r="F616" s="13"/>
      <c r="G616" s="4"/>
      <c r="H616" s="14"/>
      <c r="I616" s="2"/>
      <c r="J616" s="5"/>
      <c r="K616" s="5"/>
      <c r="L616" s="6">
        <f t="shared" si="51"/>
        <v>0</v>
      </c>
      <c r="M616" s="15">
        <f>SUMIFS('Card Costs + Results'!$F$5:$F$250,'Card Costs + Results'!$B$5:$B$250,$D616,'Card Costs + Results'!$C$5:$C$250,$E616)*I616</f>
        <v>0</v>
      </c>
      <c r="N616" s="150">
        <v>0</v>
      </c>
      <c r="O616" s="150">
        <v>0</v>
      </c>
      <c r="P616" s="150">
        <v>0</v>
      </c>
      <c r="Q616" s="151">
        <f t="shared" si="48"/>
        <v>0</v>
      </c>
      <c r="R616" s="153">
        <f t="shared" si="49"/>
        <v>0</v>
      </c>
      <c r="S616" s="6"/>
      <c r="T616" s="7">
        <f t="shared" si="47"/>
        <v>0</v>
      </c>
      <c r="U616" s="6">
        <f t="shared" si="50"/>
        <v>0</v>
      </c>
    </row>
    <row r="617" spans="2:21" x14ac:dyDescent="0.3">
      <c r="B617" s="2">
        <v>614</v>
      </c>
      <c r="C617" s="1"/>
      <c r="D617" s="2"/>
      <c r="E617" s="3"/>
      <c r="F617" s="13"/>
      <c r="G617" s="4"/>
      <c r="H617" s="14"/>
      <c r="I617" s="2"/>
      <c r="J617" s="5"/>
      <c r="K617" s="5"/>
      <c r="L617" s="6">
        <f t="shared" si="51"/>
        <v>0</v>
      </c>
      <c r="M617" s="15">
        <f>SUMIFS('Card Costs + Results'!$F$5:$F$250,'Card Costs + Results'!$B$5:$B$250,$D617,'Card Costs + Results'!$C$5:$C$250,$E617)*I617</f>
        <v>0</v>
      </c>
      <c r="N617" s="150">
        <v>0</v>
      </c>
      <c r="O617" s="150">
        <v>0</v>
      </c>
      <c r="P617" s="150">
        <v>0</v>
      </c>
      <c r="Q617" s="151">
        <f t="shared" si="48"/>
        <v>0</v>
      </c>
      <c r="R617" s="153">
        <f t="shared" si="49"/>
        <v>0</v>
      </c>
      <c r="S617" s="6"/>
      <c r="T617" s="7">
        <f t="shared" si="47"/>
        <v>0</v>
      </c>
      <c r="U617" s="6">
        <f t="shared" si="50"/>
        <v>0</v>
      </c>
    </row>
    <row r="618" spans="2:21" x14ac:dyDescent="0.3">
      <c r="B618" s="2">
        <v>615</v>
      </c>
      <c r="C618" s="1"/>
      <c r="D618" s="2"/>
      <c r="E618" s="3"/>
      <c r="F618" s="13"/>
      <c r="G618" s="4"/>
      <c r="H618" s="14"/>
      <c r="I618" s="2"/>
      <c r="J618" s="5"/>
      <c r="K618" s="5"/>
      <c r="L618" s="6">
        <f t="shared" si="51"/>
        <v>0</v>
      </c>
      <c r="M618" s="15">
        <f>SUMIFS('Card Costs + Results'!$F$5:$F$250,'Card Costs + Results'!$B$5:$B$250,$D618,'Card Costs + Results'!$C$5:$C$250,$E618)*I618</f>
        <v>0</v>
      </c>
      <c r="N618" s="150">
        <v>0</v>
      </c>
      <c r="O618" s="150">
        <v>0</v>
      </c>
      <c r="P618" s="150">
        <v>0</v>
      </c>
      <c r="Q618" s="151">
        <f t="shared" si="48"/>
        <v>0</v>
      </c>
      <c r="R618" s="153">
        <f t="shared" si="49"/>
        <v>0</v>
      </c>
      <c r="S618" s="6"/>
      <c r="T618" s="7">
        <f t="shared" si="47"/>
        <v>0</v>
      </c>
      <c r="U618" s="6">
        <f t="shared" si="50"/>
        <v>0</v>
      </c>
    </row>
    <row r="619" spans="2:21" x14ac:dyDescent="0.3">
      <c r="B619" s="2">
        <v>616</v>
      </c>
      <c r="C619" s="1"/>
      <c r="D619" s="2"/>
      <c r="E619" s="3"/>
      <c r="F619" s="13"/>
      <c r="G619" s="4"/>
      <c r="H619" s="14"/>
      <c r="I619" s="2"/>
      <c r="J619" s="5"/>
      <c r="K619" s="5"/>
      <c r="L619" s="6">
        <f t="shared" si="51"/>
        <v>0</v>
      </c>
      <c r="M619" s="15">
        <f>SUMIFS('Card Costs + Results'!$F$5:$F$250,'Card Costs + Results'!$B$5:$B$250,$D619,'Card Costs + Results'!$C$5:$C$250,$E619)*I619</f>
        <v>0</v>
      </c>
      <c r="N619" s="150">
        <v>0</v>
      </c>
      <c r="O619" s="150">
        <v>0</v>
      </c>
      <c r="P619" s="150">
        <v>0</v>
      </c>
      <c r="Q619" s="151">
        <f t="shared" si="48"/>
        <v>0</v>
      </c>
      <c r="R619" s="153">
        <f t="shared" si="49"/>
        <v>0</v>
      </c>
      <c r="S619" s="6"/>
      <c r="T619" s="7">
        <f t="shared" si="47"/>
        <v>0</v>
      </c>
      <c r="U619" s="6">
        <f t="shared" si="50"/>
        <v>0</v>
      </c>
    </row>
    <row r="620" spans="2:21" x14ac:dyDescent="0.3">
      <c r="B620" s="2">
        <v>617</v>
      </c>
      <c r="C620" s="1"/>
      <c r="D620" s="2"/>
      <c r="E620" s="3"/>
      <c r="F620" s="13"/>
      <c r="G620" s="4"/>
      <c r="H620" s="14"/>
      <c r="I620" s="2"/>
      <c r="J620" s="5"/>
      <c r="K620" s="5"/>
      <c r="L620" s="6">
        <f t="shared" si="51"/>
        <v>0</v>
      </c>
      <c r="M620" s="15">
        <f>SUMIFS('Card Costs + Results'!$F$5:$F$250,'Card Costs + Results'!$B$5:$B$250,$D620,'Card Costs + Results'!$C$5:$C$250,$E620)*I620</f>
        <v>0</v>
      </c>
      <c r="N620" s="150">
        <v>0</v>
      </c>
      <c r="O620" s="150">
        <v>0</v>
      </c>
      <c r="P620" s="150">
        <v>0</v>
      </c>
      <c r="Q620" s="151">
        <f t="shared" si="48"/>
        <v>0</v>
      </c>
      <c r="R620" s="153">
        <f t="shared" si="49"/>
        <v>0</v>
      </c>
      <c r="S620" s="6"/>
      <c r="T620" s="7">
        <f t="shared" si="47"/>
        <v>0</v>
      </c>
      <c r="U620" s="6">
        <f t="shared" si="50"/>
        <v>0</v>
      </c>
    </row>
    <row r="621" spans="2:21" x14ac:dyDescent="0.3">
      <c r="B621" s="2">
        <v>618</v>
      </c>
      <c r="C621" s="1"/>
      <c r="D621" s="2"/>
      <c r="E621" s="3"/>
      <c r="F621" s="13"/>
      <c r="G621" s="4"/>
      <c r="H621" s="14"/>
      <c r="I621" s="2"/>
      <c r="J621" s="5"/>
      <c r="K621" s="5"/>
      <c r="L621" s="6">
        <f t="shared" si="51"/>
        <v>0</v>
      </c>
      <c r="M621" s="15">
        <f>SUMIFS('Card Costs + Results'!$F$5:$F$250,'Card Costs + Results'!$B$5:$B$250,$D621,'Card Costs + Results'!$C$5:$C$250,$E621)*I621</f>
        <v>0</v>
      </c>
      <c r="N621" s="150">
        <v>0</v>
      </c>
      <c r="O621" s="150">
        <v>0</v>
      </c>
      <c r="P621" s="150">
        <v>0</v>
      </c>
      <c r="Q621" s="151">
        <f t="shared" si="48"/>
        <v>0</v>
      </c>
      <c r="R621" s="153">
        <f t="shared" si="49"/>
        <v>0</v>
      </c>
      <c r="S621" s="6"/>
      <c r="T621" s="7">
        <f t="shared" si="47"/>
        <v>0</v>
      </c>
      <c r="U621" s="6">
        <f t="shared" si="50"/>
        <v>0</v>
      </c>
    </row>
    <row r="622" spans="2:21" x14ac:dyDescent="0.3">
      <c r="B622" s="2">
        <v>619</v>
      </c>
      <c r="C622" s="1"/>
      <c r="D622" s="2"/>
      <c r="E622" s="3"/>
      <c r="F622" s="13"/>
      <c r="G622" s="4"/>
      <c r="H622" s="14"/>
      <c r="I622" s="2"/>
      <c r="J622" s="5"/>
      <c r="K622" s="5"/>
      <c r="L622" s="6">
        <f t="shared" si="51"/>
        <v>0</v>
      </c>
      <c r="M622" s="15">
        <f>SUMIFS('Card Costs + Results'!$F$5:$F$250,'Card Costs + Results'!$B$5:$B$250,$D622,'Card Costs + Results'!$C$5:$C$250,$E622)*I622</f>
        <v>0</v>
      </c>
      <c r="N622" s="150">
        <v>0</v>
      </c>
      <c r="O622" s="150">
        <v>0</v>
      </c>
      <c r="P622" s="150">
        <v>0</v>
      </c>
      <c r="Q622" s="151">
        <f t="shared" si="48"/>
        <v>0</v>
      </c>
      <c r="R622" s="153">
        <f t="shared" si="49"/>
        <v>0</v>
      </c>
      <c r="S622" s="6"/>
      <c r="T622" s="7">
        <f t="shared" si="47"/>
        <v>0</v>
      </c>
      <c r="U622" s="6">
        <f t="shared" si="50"/>
        <v>0</v>
      </c>
    </row>
    <row r="623" spans="2:21" x14ac:dyDescent="0.3">
      <c r="B623" s="2">
        <v>620</v>
      </c>
      <c r="C623" s="1"/>
      <c r="D623" s="2"/>
      <c r="E623" s="3"/>
      <c r="F623" s="13"/>
      <c r="G623" s="4"/>
      <c r="H623" s="14"/>
      <c r="I623" s="2"/>
      <c r="J623" s="5"/>
      <c r="K623" s="5"/>
      <c r="L623" s="6">
        <f t="shared" si="51"/>
        <v>0</v>
      </c>
      <c r="M623" s="15">
        <f>SUMIFS('Card Costs + Results'!$F$5:$F$250,'Card Costs + Results'!$B$5:$B$250,$D623,'Card Costs + Results'!$C$5:$C$250,$E623)*I623</f>
        <v>0</v>
      </c>
      <c r="N623" s="150">
        <v>0</v>
      </c>
      <c r="O623" s="150">
        <v>0</v>
      </c>
      <c r="P623" s="150">
        <v>0</v>
      </c>
      <c r="Q623" s="151">
        <f t="shared" si="48"/>
        <v>0</v>
      </c>
      <c r="R623" s="153">
        <f t="shared" si="49"/>
        <v>0</v>
      </c>
      <c r="S623" s="6"/>
      <c r="T623" s="7">
        <f t="shared" si="47"/>
        <v>0</v>
      </c>
      <c r="U623" s="6">
        <f t="shared" si="50"/>
        <v>0</v>
      </c>
    </row>
    <row r="624" spans="2:21" x14ac:dyDescent="0.3">
      <c r="B624" s="2">
        <v>621</v>
      </c>
      <c r="C624" s="1"/>
      <c r="D624" s="2"/>
      <c r="E624" s="3"/>
      <c r="F624" s="13"/>
      <c r="G624" s="4"/>
      <c r="H624" s="14"/>
      <c r="I624" s="2"/>
      <c r="J624" s="5"/>
      <c r="K624" s="5"/>
      <c r="L624" s="6">
        <f t="shared" si="51"/>
        <v>0</v>
      </c>
      <c r="M624" s="15">
        <f>SUMIFS('Card Costs + Results'!$F$5:$F$250,'Card Costs + Results'!$B$5:$B$250,$D624,'Card Costs + Results'!$C$5:$C$250,$E624)*I624</f>
        <v>0</v>
      </c>
      <c r="N624" s="150">
        <v>0</v>
      </c>
      <c r="O624" s="150">
        <v>0</v>
      </c>
      <c r="P624" s="150">
        <v>0</v>
      </c>
      <c r="Q624" s="151">
        <f t="shared" si="48"/>
        <v>0</v>
      </c>
      <c r="R624" s="153">
        <f t="shared" si="49"/>
        <v>0</v>
      </c>
      <c r="S624" s="6"/>
      <c r="T624" s="7">
        <f t="shared" si="47"/>
        <v>0</v>
      </c>
      <c r="U624" s="6">
        <f t="shared" si="50"/>
        <v>0</v>
      </c>
    </row>
    <row r="625" spans="2:21" x14ac:dyDescent="0.3">
      <c r="B625" s="2">
        <v>622</v>
      </c>
      <c r="C625" s="1"/>
      <c r="D625" s="2"/>
      <c r="E625" s="3"/>
      <c r="F625" s="13"/>
      <c r="G625" s="4"/>
      <c r="H625" s="14"/>
      <c r="I625" s="2"/>
      <c r="J625" s="5"/>
      <c r="K625" s="5"/>
      <c r="L625" s="6">
        <f t="shared" si="51"/>
        <v>0</v>
      </c>
      <c r="M625" s="15">
        <f>SUMIFS('Card Costs + Results'!$F$5:$F$250,'Card Costs + Results'!$B$5:$B$250,$D625,'Card Costs + Results'!$C$5:$C$250,$E625)*I625</f>
        <v>0</v>
      </c>
      <c r="N625" s="150">
        <v>0</v>
      </c>
      <c r="O625" s="150">
        <v>0</v>
      </c>
      <c r="P625" s="150">
        <v>0</v>
      </c>
      <c r="Q625" s="151">
        <f t="shared" si="48"/>
        <v>0</v>
      </c>
      <c r="R625" s="153">
        <f t="shared" si="49"/>
        <v>0</v>
      </c>
      <c r="S625" s="6"/>
      <c r="T625" s="7">
        <f t="shared" si="47"/>
        <v>0</v>
      </c>
      <c r="U625" s="6">
        <f t="shared" si="50"/>
        <v>0</v>
      </c>
    </row>
    <row r="626" spans="2:21" x14ac:dyDescent="0.3">
      <c r="B626" s="2">
        <v>623</v>
      </c>
      <c r="C626" s="1"/>
      <c r="D626" s="2"/>
      <c r="E626" s="3"/>
      <c r="F626" s="13"/>
      <c r="G626" s="4"/>
      <c r="H626" s="14"/>
      <c r="I626" s="2"/>
      <c r="J626" s="5"/>
      <c r="K626" s="5"/>
      <c r="L626" s="6">
        <f t="shared" si="51"/>
        <v>0</v>
      </c>
      <c r="M626" s="15">
        <f>SUMIFS('Card Costs + Results'!$F$5:$F$250,'Card Costs + Results'!$B$5:$B$250,$D626,'Card Costs + Results'!$C$5:$C$250,$E626)*I626</f>
        <v>0</v>
      </c>
      <c r="N626" s="150">
        <v>0</v>
      </c>
      <c r="O626" s="150">
        <v>0</v>
      </c>
      <c r="P626" s="150">
        <v>0</v>
      </c>
      <c r="Q626" s="151">
        <f t="shared" si="48"/>
        <v>0</v>
      </c>
      <c r="R626" s="153">
        <f t="shared" si="49"/>
        <v>0</v>
      </c>
      <c r="S626" s="6"/>
      <c r="T626" s="7">
        <f t="shared" si="47"/>
        <v>0</v>
      </c>
      <c r="U626" s="6">
        <f t="shared" si="50"/>
        <v>0</v>
      </c>
    </row>
    <row r="627" spans="2:21" x14ac:dyDescent="0.3">
      <c r="B627" s="2">
        <v>624</v>
      </c>
      <c r="C627" s="1"/>
      <c r="D627" s="2"/>
      <c r="E627" s="3"/>
      <c r="F627" s="13"/>
      <c r="G627" s="4"/>
      <c r="H627" s="14"/>
      <c r="I627" s="2"/>
      <c r="J627" s="5"/>
      <c r="K627" s="5"/>
      <c r="L627" s="6">
        <f t="shared" si="51"/>
        <v>0</v>
      </c>
      <c r="M627" s="15">
        <f>SUMIFS('Card Costs + Results'!$F$5:$F$250,'Card Costs + Results'!$B$5:$B$250,$D627,'Card Costs + Results'!$C$5:$C$250,$E627)*I627</f>
        <v>0</v>
      </c>
      <c r="N627" s="150">
        <v>0</v>
      </c>
      <c r="O627" s="150">
        <v>0</v>
      </c>
      <c r="P627" s="150">
        <v>0</v>
      </c>
      <c r="Q627" s="151">
        <f t="shared" si="48"/>
        <v>0</v>
      </c>
      <c r="R627" s="153">
        <f t="shared" si="49"/>
        <v>0</v>
      </c>
      <c r="S627" s="6"/>
      <c r="T627" s="7">
        <f t="shared" si="47"/>
        <v>0</v>
      </c>
      <c r="U627" s="6">
        <f t="shared" si="50"/>
        <v>0</v>
      </c>
    </row>
    <row r="628" spans="2:21" x14ac:dyDescent="0.3">
      <c r="B628" s="2">
        <v>625</v>
      </c>
      <c r="C628" s="1"/>
      <c r="D628" s="2"/>
      <c r="E628" s="3"/>
      <c r="F628" s="13"/>
      <c r="G628" s="4"/>
      <c r="H628" s="14"/>
      <c r="I628" s="2"/>
      <c r="J628" s="5"/>
      <c r="K628" s="5"/>
      <c r="L628" s="6">
        <f t="shared" si="51"/>
        <v>0</v>
      </c>
      <c r="M628" s="15">
        <f>SUMIFS('Card Costs + Results'!$F$5:$F$250,'Card Costs + Results'!$B$5:$B$250,$D628,'Card Costs + Results'!$C$5:$C$250,$E628)*I628</f>
        <v>0</v>
      </c>
      <c r="N628" s="150">
        <v>0</v>
      </c>
      <c r="O628" s="150">
        <v>0</v>
      </c>
      <c r="P628" s="150">
        <v>0</v>
      </c>
      <c r="Q628" s="151">
        <f t="shared" si="48"/>
        <v>0</v>
      </c>
      <c r="R628" s="153">
        <f t="shared" si="49"/>
        <v>0</v>
      </c>
      <c r="S628" s="6"/>
      <c r="T628" s="7">
        <f t="shared" si="47"/>
        <v>0</v>
      </c>
      <c r="U628" s="6">
        <f t="shared" si="50"/>
        <v>0</v>
      </c>
    </row>
    <row r="629" spans="2:21" x14ac:dyDescent="0.3">
      <c r="B629" s="2">
        <v>626</v>
      </c>
      <c r="C629" s="1"/>
      <c r="D629" s="2"/>
      <c r="E629" s="3"/>
      <c r="F629" s="13"/>
      <c r="G629" s="4"/>
      <c r="H629" s="14"/>
      <c r="I629" s="2"/>
      <c r="J629" s="5"/>
      <c r="K629" s="5"/>
      <c r="L629" s="6">
        <f t="shared" si="51"/>
        <v>0</v>
      </c>
      <c r="M629" s="15">
        <f>SUMIFS('Card Costs + Results'!$F$5:$F$250,'Card Costs + Results'!$B$5:$B$250,$D629,'Card Costs + Results'!$C$5:$C$250,$E629)*I629</f>
        <v>0</v>
      </c>
      <c r="N629" s="150">
        <v>0</v>
      </c>
      <c r="O629" s="150">
        <v>0</v>
      </c>
      <c r="P629" s="150">
        <v>0</v>
      </c>
      <c r="Q629" s="151">
        <f t="shared" si="48"/>
        <v>0</v>
      </c>
      <c r="R629" s="153">
        <f t="shared" si="49"/>
        <v>0</v>
      </c>
      <c r="S629" s="6"/>
      <c r="T629" s="7">
        <f t="shared" si="47"/>
        <v>0</v>
      </c>
      <c r="U629" s="6">
        <f t="shared" si="50"/>
        <v>0</v>
      </c>
    </row>
    <row r="630" spans="2:21" x14ac:dyDescent="0.3">
      <c r="B630" s="2">
        <v>627</v>
      </c>
      <c r="C630" s="1"/>
      <c r="D630" s="2"/>
      <c r="E630" s="3"/>
      <c r="F630" s="13"/>
      <c r="G630" s="4"/>
      <c r="H630" s="14"/>
      <c r="I630" s="2"/>
      <c r="J630" s="5"/>
      <c r="K630" s="5"/>
      <c r="L630" s="6">
        <f t="shared" si="51"/>
        <v>0</v>
      </c>
      <c r="M630" s="15">
        <f>SUMIFS('Card Costs + Results'!$F$5:$F$250,'Card Costs + Results'!$B$5:$B$250,$D630,'Card Costs + Results'!$C$5:$C$250,$E630)*I630</f>
        <v>0</v>
      </c>
      <c r="N630" s="150">
        <v>0</v>
      </c>
      <c r="O630" s="150">
        <v>0</v>
      </c>
      <c r="P630" s="150">
        <v>0</v>
      </c>
      <c r="Q630" s="151">
        <f t="shared" si="48"/>
        <v>0</v>
      </c>
      <c r="R630" s="153">
        <f t="shared" si="49"/>
        <v>0</v>
      </c>
      <c r="S630" s="6"/>
      <c r="T630" s="7">
        <f t="shared" si="47"/>
        <v>0</v>
      </c>
      <c r="U630" s="6">
        <f t="shared" si="50"/>
        <v>0</v>
      </c>
    </row>
    <row r="631" spans="2:21" x14ac:dyDescent="0.3">
      <c r="B631" s="2">
        <v>628</v>
      </c>
      <c r="C631" s="1"/>
      <c r="D631" s="2"/>
      <c r="E631" s="3"/>
      <c r="F631" s="13"/>
      <c r="G631" s="4"/>
      <c r="H631" s="14"/>
      <c r="I631" s="2"/>
      <c r="J631" s="5"/>
      <c r="K631" s="5"/>
      <c r="L631" s="6">
        <f t="shared" si="51"/>
        <v>0</v>
      </c>
      <c r="M631" s="15">
        <f>SUMIFS('Card Costs + Results'!$F$5:$F$250,'Card Costs + Results'!$B$5:$B$250,$D631,'Card Costs + Results'!$C$5:$C$250,$E631)*I631</f>
        <v>0</v>
      </c>
      <c r="N631" s="150">
        <v>0</v>
      </c>
      <c r="O631" s="150">
        <v>0</v>
      </c>
      <c r="P631" s="150">
        <v>0</v>
      </c>
      <c r="Q631" s="151">
        <f t="shared" si="48"/>
        <v>0</v>
      </c>
      <c r="R631" s="153">
        <f t="shared" si="49"/>
        <v>0</v>
      </c>
      <c r="S631" s="6"/>
      <c r="T631" s="7">
        <f t="shared" si="47"/>
        <v>0</v>
      </c>
      <c r="U631" s="6">
        <f t="shared" si="50"/>
        <v>0</v>
      </c>
    </row>
    <row r="632" spans="2:21" x14ac:dyDescent="0.3">
      <c r="B632" s="2">
        <v>629</v>
      </c>
      <c r="C632" s="1"/>
      <c r="D632" s="2"/>
      <c r="E632" s="3"/>
      <c r="F632" s="13"/>
      <c r="G632" s="4"/>
      <c r="H632" s="14"/>
      <c r="I632" s="2"/>
      <c r="J632" s="5"/>
      <c r="K632" s="5"/>
      <c r="L632" s="6">
        <f t="shared" si="51"/>
        <v>0</v>
      </c>
      <c r="M632" s="15">
        <f>SUMIFS('Card Costs + Results'!$F$5:$F$250,'Card Costs + Results'!$B$5:$B$250,$D632,'Card Costs + Results'!$C$5:$C$250,$E632)*I632</f>
        <v>0</v>
      </c>
      <c r="N632" s="150">
        <v>0</v>
      </c>
      <c r="O632" s="150">
        <v>0</v>
      </c>
      <c r="P632" s="150">
        <v>0</v>
      </c>
      <c r="Q632" s="151">
        <f t="shared" si="48"/>
        <v>0</v>
      </c>
      <c r="R632" s="153">
        <f t="shared" si="49"/>
        <v>0</v>
      </c>
      <c r="S632" s="6"/>
      <c r="T632" s="7">
        <f t="shared" si="47"/>
        <v>0</v>
      </c>
      <c r="U632" s="6">
        <f t="shared" si="50"/>
        <v>0</v>
      </c>
    </row>
    <row r="633" spans="2:21" x14ac:dyDescent="0.3">
      <c r="B633" s="2">
        <v>630</v>
      </c>
      <c r="C633" s="1"/>
      <c r="D633" s="2"/>
      <c r="E633" s="3"/>
      <c r="F633" s="13"/>
      <c r="G633" s="4"/>
      <c r="H633" s="14"/>
      <c r="I633" s="2"/>
      <c r="J633" s="5"/>
      <c r="K633" s="5"/>
      <c r="L633" s="6">
        <f t="shared" si="51"/>
        <v>0</v>
      </c>
      <c r="M633" s="15">
        <f>SUMIFS('Card Costs + Results'!$F$5:$F$250,'Card Costs + Results'!$B$5:$B$250,$D633,'Card Costs + Results'!$C$5:$C$250,$E633)*I633</f>
        <v>0</v>
      </c>
      <c r="N633" s="150">
        <v>0</v>
      </c>
      <c r="O633" s="150">
        <v>0</v>
      </c>
      <c r="P633" s="150">
        <v>0</v>
      </c>
      <c r="Q633" s="151">
        <f t="shared" si="48"/>
        <v>0</v>
      </c>
      <c r="R633" s="153">
        <f t="shared" si="49"/>
        <v>0</v>
      </c>
      <c r="S633" s="6"/>
      <c r="T633" s="7">
        <f t="shared" si="47"/>
        <v>0</v>
      </c>
      <c r="U633" s="6">
        <f t="shared" si="50"/>
        <v>0</v>
      </c>
    </row>
    <row r="634" spans="2:21" x14ac:dyDescent="0.3">
      <c r="B634" s="2">
        <v>631</v>
      </c>
      <c r="C634" s="1"/>
      <c r="D634" s="2"/>
      <c r="E634" s="3"/>
      <c r="F634" s="13"/>
      <c r="G634" s="4"/>
      <c r="H634" s="14"/>
      <c r="I634" s="2"/>
      <c r="J634" s="5"/>
      <c r="K634" s="5"/>
      <c r="L634" s="6">
        <f t="shared" si="51"/>
        <v>0</v>
      </c>
      <c r="M634" s="15">
        <f>SUMIFS('Card Costs + Results'!$F$5:$F$250,'Card Costs + Results'!$B$5:$B$250,$D634,'Card Costs + Results'!$C$5:$C$250,$E634)*I634</f>
        <v>0</v>
      </c>
      <c r="N634" s="150">
        <v>0</v>
      </c>
      <c r="O634" s="150">
        <v>0</v>
      </c>
      <c r="P634" s="150">
        <v>0</v>
      </c>
      <c r="Q634" s="151">
        <f t="shared" si="48"/>
        <v>0</v>
      </c>
      <c r="R634" s="153">
        <f t="shared" si="49"/>
        <v>0</v>
      </c>
      <c r="S634" s="6"/>
      <c r="T634" s="7">
        <f t="shared" si="47"/>
        <v>0</v>
      </c>
      <c r="U634" s="6">
        <f t="shared" si="50"/>
        <v>0</v>
      </c>
    </row>
    <row r="635" spans="2:21" x14ac:dyDescent="0.3">
      <c r="B635" s="2">
        <v>632</v>
      </c>
      <c r="C635" s="1"/>
      <c r="D635" s="2"/>
      <c r="E635" s="3"/>
      <c r="F635" s="13"/>
      <c r="G635" s="4"/>
      <c r="H635" s="14"/>
      <c r="I635" s="2"/>
      <c r="J635" s="5"/>
      <c r="K635" s="5"/>
      <c r="L635" s="6">
        <f t="shared" si="51"/>
        <v>0</v>
      </c>
      <c r="M635" s="15">
        <f>SUMIFS('Card Costs + Results'!$F$5:$F$250,'Card Costs + Results'!$B$5:$B$250,$D635,'Card Costs + Results'!$C$5:$C$250,$E635)*I635</f>
        <v>0</v>
      </c>
      <c r="N635" s="150">
        <v>0</v>
      </c>
      <c r="O635" s="150">
        <v>0</v>
      </c>
      <c r="P635" s="150">
        <v>0</v>
      </c>
      <c r="Q635" s="151">
        <f t="shared" si="48"/>
        <v>0</v>
      </c>
      <c r="R635" s="153">
        <f t="shared" si="49"/>
        <v>0</v>
      </c>
      <c r="S635" s="6"/>
      <c r="T635" s="7">
        <f t="shared" si="47"/>
        <v>0</v>
      </c>
      <c r="U635" s="6">
        <f t="shared" si="50"/>
        <v>0</v>
      </c>
    </row>
    <row r="636" spans="2:21" x14ac:dyDescent="0.3">
      <c r="B636" s="2">
        <v>633</v>
      </c>
      <c r="C636" s="1"/>
      <c r="D636" s="2"/>
      <c r="E636" s="3"/>
      <c r="F636" s="13"/>
      <c r="G636" s="4"/>
      <c r="H636" s="14"/>
      <c r="I636" s="2"/>
      <c r="J636" s="5"/>
      <c r="K636" s="5"/>
      <c r="L636" s="6">
        <f t="shared" si="51"/>
        <v>0</v>
      </c>
      <c r="M636" s="15">
        <f>SUMIFS('Card Costs + Results'!$F$5:$F$250,'Card Costs + Results'!$B$5:$B$250,$D636,'Card Costs + Results'!$C$5:$C$250,$E636)*I636</f>
        <v>0</v>
      </c>
      <c r="N636" s="150">
        <v>0</v>
      </c>
      <c r="O636" s="150">
        <v>0</v>
      </c>
      <c r="P636" s="150">
        <v>0</v>
      </c>
      <c r="Q636" s="151">
        <f t="shared" si="48"/>
        <v>0</v>
      </c>
      <c r="R636" s="153">
        <f t="shared" si="49"/>
        <v>0</v>
      </c>
      <c r="S636" s="6"/>
      <c r="T636" s="7">
        <f t="shared" si="47"/>
        <v>0</v>
      </c>
      <c r="U636" s="6">
        <f t="shared" si="50"/>
        <v>0</v>
      </c>
    </row>
    <row r="637" spans="2:21" x14ac:dyDescent="0.3">
      <c r="B637" s="2">
        <v>634</v>
      </c>
      <c r="C637" s="1"/>
      <c r="D637" s="2"/>
      <c r="E637" s="3"/>
      <c r="F637" s="13"/>
      <c r="G637" s="4"/>
      <c r="H637" s="14"/>
      <c r="I637" s="2"/>
      <c r="J637" s="5"/>
      <c r="K637" s="5"/>
      <c r="L637" s="6">
        <f t="shared" si="51"/>
        <v>0</v>
      </c>
      <c r="M637" s="15">
        <f>SUMIFS('Card Costs + Results'!$F$5:$F$250,'Card Costs + Results'!$B$5:$B$250,$D637,'Card Costs + Results'!$C$5:$C$250,$E637)*I637</f>
        <v>0</v>
      </c>
      <c r="N637" s="150">
        <v>0</v>
      </c>
      <c r="O637" s="150">
        <v>0</v>
      </c>
      <c r="P637" s="150">
        <v>0</v>
      </c>
      <c r="Q637" s="151">
        <f t="shared" si="48"/>
        <v>0</v>
      </c>
      <c r="R637" s="153">
        <f t="shared" si="49"/>
        <v>0</v>
      </c>
      <c r="S637" s="6"/>
      <c r="T637" s="7">
        <f t="shared" si="47"/>
        <v>0</v>
      </c>
      <c r="U637" s="6">
        <f t="shared" si="50"/>
        <v>0</v>
      </c>
    </row>
    <row r="638" spans="2:21" x14ac:dyDescent="0.3">
      <c r="B638" s="2">
        <v>635</v>
      </c>
      <c r="C638" s="1"/>
      <c r="D638" s="2"/>
      <c r="E638" s="3"/>
      <c r="F638" s="13"/>
      <c r="G638" s="4"/>
      <c r="H638" s="14"/>
      <c r="I638" s="2"/>
      <c r="J638" s="5"/>
      <c r="K638" s="5"/>
      <c r="L638" s="6">
        <f t="shared" si="51"/>
        <v>0</v>
      </c>
      <c r="M638" s="15">
        <f>SUMIFS('Card Costs + Results'!$F$5:$F$250,'Card Costs + Results'!$B$5:$B$250,$D638,'Card Costs + Results'!$C$5:$C$250,$E638)*I638</f>
        <v>0</v>
      </c>
      <c r="N638" s="150">
        <v>0</v>
      </c>
      <c r="O638" s="150">
        <v>0</v>
      </c>
      <c r="P638" s="150">
        <v>0</v>
      </c>
      <c r="Q638" s="151">
        <f t="shared" si="48"/>
        <v>0</v>
      </c>
      <c r="R638" s="153">
        <f t="shared" si="49"/>
        <v>0</v>
      </c>
      <c r="S638" s="6"/>
      <c r="T638" s="7">
        <f t="shared" si="47"/>
        <v>0</v>
      </c>
      <c r="U638" s="6">
        <f t="shared" si="50"/>
        <v>0</v>
      </c>
    </row>
    <row r="639" spans="2:21" x14ac:dyDescent="0.3">
      <c r="B639" s="2">
        <v>636</v>
      </c>
      <c r="C639" s="1"/>
      <c r="D639" s="2"/>
      <c r="E639" s="3"/>
      <c r="F639" s="13"/>
      <c r="G639" s="4"/>
      <c r="H639" s="14"/>
      <c r="I639" s="2"/>
      <c r="J639" s="5"/>
      <c r="K639" s="5"/>
      <c r="L639" s="6">
        <f t="shared" si="51"/>
        <v>0</v>
      </c>
      <c r="M639" s="15">
        <f>SUMIFS('Card Costs + Results'!$F$5:$F$250,'Card Costs + Results'!$B$5:$B$250,$D639,'Card Costs + Results'!$C$5:$C$250,$E639)*I639</f>
        <v>0</v>
      </c>
      <c r="N639" s="150">
        <v>0</v>
      </c>
      <c r="O639" s="150">
        <v>0</v>
      </c>
      <c r="P639" s="150">
        <v>0</v>
      </c>
      <c r="Q639" s="151">
        <f t="shared" si="48"/>
        <v>0</v>
      </c>
      <c r="R639" s="153">
        <f t="shared" si="49"/>
        <v>0</v>
      </c>
      <c r="S639" s="6"/>
      <c r="T639" s="7">
        <f t="shared" si="47"/>
        <v>0</v>
      </c>
      <c r="U639" s="6">
        <f t="shared" si="50"/>
        <v>0</v>
      </c>
    </row>
    <row r="640" spans="2:21" x14ac:dyDescent="0.3">
      <c r="B640" s="2">
        <v>637</v>
      </c>
      <c r="C640" s="1"/>
      <c r="D640" s="2"/>
      <c r="E640" s="3"/>
      <c r="F640" s="13"/>
      <c r="G640" s="4"/>
      <c r="H640" s="14"/>
      <c r="I640" s="2"/>
      <c r="J640" s="5"/>
      <c r="K640" s="5"/>
      <c r="L640" s="6">
        <f t="shared" si="51"/>
        <v>0</v>
      </c>
      <c r="M640" s="15">
        <f>SUMIFS('Card Costs + Results'!$F$5:$F$250,'Card Costs + Results'!$B$5:$B$250,$D640,'Card Costs + Results'!$C$5:$C$250,$E640)*I640</f>
        <v>0</v>
      </c>
      <c r="N640" s="150">
        <v>0</v>
      </c>
      <c r="O640" s="150">
        <v>0</v>
      </c>
      <c r="P640" s="150">
        <v>0</v>
      </c>
      <c r="Q640" s="151">
        <f t="shared" si="48"/>
        <v>0</v>
      </c>
      <c r="R640" s="153">
        <f t="shared" si="49"/>
        <v>0</v>
      </c>
      <c r="S640" s="6"/>
      <c r="T640" s="7">
        <f t="shared" si="47"/>
        <v>0</v>
      </c>
      <c r="U640" s="6">
        <f t="shared" si="50"/>
        <v>0</v>
      </c>
    </row>
    <row r="641" spans="2:21" x14ac:dyDescent="0.3">
      <c r="B641" s="2">
        <v>638</v>
      </c>
      <c r="C641" s="1"/>
      <c r="D641" s="2"/>
      <c r="E641" s="3"/>
      <c r="F641" s="13"/>
      <c r="G641" s="4"/>
      <c r="H641" s="14"/>
      <c r="I641" s="2"/>
      <c r="J641" s="5"/>
      <c r="K641" s="5"/>
      <c r="L641" s="6">
        <f t="shared" si="51"/>
        <v>0</v>
      </c>
      <c r="M641" s="15">
        <f>SUMIFS('Card Costs + Results'!$F$5:$F$250,'Card Costs + Results'!$B$5:$B$250,$D641,'Card Costs + Results'!$C$5:$C$250,$E641)*I641</f>
        <v>0</v>
      </c>
      <c r="N641" s="150">
        <v>0</v>
      </c>
      <c r="O641" s="150">
        <v>0</v>
      </c>
      <c r="P641" s="150">
        <v>0</v>
      </c>
      <c r="Q641" s="151">
        <f t="shared" si="48"/>
        <v>0</v>
      </c>
      <c r="R641" s="153">
        <f t="shared" si="49"/>
        <v>0</v>
      </c>
      <c r="S641" s="6"/>
      <c r="T641" s="7">
        <f t="shared" si="47"/>
        <v>0</v>
      </c>
      <c r="U641" s="6">
        <f t="shared" si="50"/>
        <v>0</v>
      </c>
    </row>
    <row r="642" spans="2:21" x14ac:dyDescent="0.3">
      <c r="B642" s="2">
        <v>639</v>
      </c>
      <c r="C642" s="1"/>
      <c r="D642" s="2"/>
      <c r="E642" s="3"/>
      <c r="F642" s="13"/>
      <c r="G642" s="4"/>
      <c r="H642" s="14"/>
      <c r="I642" s="2"/>
      <c r="J642" s="5"/>
      <c r="K642" s="5"/>
      <c r="L642" s="6">
        <f t="shared" si="51"/>
        <v>0</v>
      </c>
      <c r="M642" s="15">
        <f>SUMIFS('Card Costs + Results'!$F$5:$F$250,'Card Costs + Results'!$B$5:$B$250,$D642,'Card Costs + Results'!$C$5:$C$250,$E642)*I642</f>
        <v>0</v>
      </c>
      <c r="N642" s="150">
        <v>0</v>
      </c>
      <c r="O642" s="150">
        <v>0</v>
      </c>
      <c r="P642" s="150">
        <v>0</v>
      </c>
      <c r="Q642" s="151">
        <f t="shared" si="48"/>
        <v>0</v>
      </c>
      <c r="R642" s="153">
        <f t="shared" si="49"/>
        <v>0</v>
      </c>
      <c r="S642" s="6"/>
      <c r="T642" s="7">
        <f t="shared" si="47"/>
        <v>0</v>
      </c>
      <c r="U642" s="6">
        <f t="shared" si="50"/>
        <v>0</v>
      </c>
    </row>
    <row r="643" spans="2:21" x14ac:dyDescent="0.3">
      <c r="B643" s="2">
        <v>640</v>
      </c>
      <c r="C643" s="1"/>
      <c r="D643" s="2"/>
      <c r="E643" s="3"/>
      <c r="F643" s="13"/>
      <c r="G643" s="4"/>
      <c r="H643" s="14"/>
      <c r="I643" s="2"/>
      <c r="J643" s="5"/>
      <c r="K643" s="5"/>
      <c r="L643" s="6">
        <f t="shared" si="51"/>
        <v>0</v>
      </c>
      <c r="M643" s="15">
        <f>SUMIFS('Card Costs + Results'!$F$5:$F$250,'Card Costs + Results'!$B$5:$B$250,$D643,'Card Costs + Results'!$C$5:$C$250,$E643)*I643</f>
        <v>0</v>
      </c>
      <c r="N643" s="150">
        <v>0</v>
      </c>
      <c r="O643" s="150">
        <v>0</v>
      </c>
      <c r="P643" s="150">
        <v>0</v>
      </c>
      <c r="Q643" s="151">
        <f t="shared" si="48"/>
        <v>0</v>
      </c>
      <c r="R643" s="153">
        <f t="shared" si="49"/>
        <v>0</v>
      </c>
      <c r="S643" s="6"/>
      <c r="T643" s="7">
        <f t="shared" si="47"/>
        <v>0</v>
      </c>
      <c r="U643" s="6">
        <f t="shared" si="50"/>
        <v>0</v>
      </c>
    </row>
    <row r="644" spans="2:21" x14ac:dyDescent="0.3">
      <c r="B644" s="2">
        <v>641</v>
      </c>
      <c r="C644" s="1"/>
      <c r="D644" s="2"/>
      <c r="E644" s="3"/>
      <c r="F644" s="13"/>
      <c r="G644" s="4"/>
      <c r="H644" s="14"/>
      <c r="I644" s="2"/>
      <c r="J644" s="5"/>
      <c r="K644" s="5"/>
      <c r="L644" s="6">
        <f t="shared" si="51"/>
        <v>0</v>
      </c>
      <c r="M644" s="15">
        <f>SUMIFS('Card Costs + Results'!$F$5:$F$250,'Card Costs + Results'!$B$5:$B$250,$D644,'Card Costs + Results'!$C$5:$C$250,$E644)*I644</f>
        <v>0</v>
      </c>
      <c r="N644" s="150">
        <v>0</v>
      </c>
      <c r="O644" s="150">
        <v>0</v>
      </c>
      <c r="P644" s="150">
        <v>0</v>
      </c>
      <c r="Q644" s="151">
        <f t="shared" si="48"/>
        <v>0</v>
      </c>
      <c r="R644" s="153">
        <f t="shared" si="49"/>
        <v>0</v>
      </c>
      <c r="S644" s="6"/>
      <c r="T644" s="7">
        <f t="shared" si="47"/>
        <v>0</v>
      </c>
      <c r="U644" s="6">
        <f t="shared" si="50"/>
        <v>0</v>
      </c>
    </row>
    <row r="645" spans="2:21" x14ac:dyDescent="0.3">
      <c r="B645" s="2">
        <v>642</v>
      </c>
      <c r="C645" s="1"/>
      <c r="D645" s="2"/>
      <c r="E645" s="3"/>
      <c r="F645" s="13"/>
      <c r="G645" s="4"/>
      <c r="H645" s="14"/>
      <c r="I645" s="2"/>
      <c r="J645" s="5"/>
      <c r="K645" s="5"/>
      <c r="L645" s="6">
        <f t="shared" si="51"/>
        <v>0</v>
      </c>
      <c r="M645" s="15">
        <f>SUMIFS('Card Costs + Results'!$F$5:$F$250,'Card Costs + Results'!$B$5:$B$250,$D645,'Card Costs + Results'!$C$5:$C$250,$E645)*I645</f>
        <v>0</v>
      </c>
      <c r="N645" s="150">
        <v>0</v>
      </c>
      <c r="O645" s="150">
        <v>0</v>
      </c>
      <c r="P645" s="150">
        <v>0</v>
      </c>
      <c r="Q645" s="151">
        <f t="shared" si="48"/>
        <v>0</v>
      </c>
      <c r="R645" s="153">
        <f t="shared" si="49"/>
        <v>0</v>
      </c>
      <c r="S645" s="6"/>
      <c r="T645" s="7">
        <f t="shared" ref="T645:T708" si="52">SUM(K645-S645)</f>
        <v>0</v>
      </c>
      <c r="U645" s="6">
        <f t="shared" si="50"/>
        <v>0</v>
      </c>
    </row>
    <row r="646" spans="2:21" x14ac:dyDescent="0.3">
      <c r="B646" s="2">
        <v>643</v>
      </c>
      <c r="C646" s="1"/>
      <c r="D646" s="2"/>
      <c r="E646" s="3"/>
      <c r="F646" s="13"/>
      <c r="G646" s="4"/>
      <c r="H646" s="14"/>
      <c r="I646" s="2"/>
      <c r="J646" s="5"/>
      <c r="K646" s="5"/>
      <c r="L646" s="6">
        <f t="shared" si="51"/>
        <v>0</v>
      </c>
      <c r="M646" s="15">
        <f>SUMIFS('Card Costs + Results'!$F$5:$F$250,'Card Costs + Results'!$B$5:$B$250,$D646,'Card Costs + Results'!$C$5:$C$250,$E646)*I646</f>
        <v>0</v>
      </c>
      <c r="N646" s="150">
        <v>0</v>
      </c>
      <c r="O646" s="150">
        <v>0</v>
      </c>
      <c r="P646" s="150">
        <v>0</v>
      </c>
      <c r="Q646" s="151">
        <f t="shared" ref="Q646:Q709" si="53">SUM(N646:P646)</f>
        <v>0</v>
      </c>
      <c r="R646" s="153">
        <f t="shared" ref="R646:R709" si="54">SUM(J646-M646-Q646)</f>
        <v>0</v>
      </c>
      <c r="S646" s="6"/>
      <c r="T646" s="7">
        <f t="shared" si="52"/>
        <v>0</v>
      </c>
      <c r="U646" s="6">
        <f t="shared" ref="U646:U709" si="55">R646+T646</f>
        <v>0</v>
      </c>
    </row>
    <row r="647" spans="2:21" x14ac:dyDescent="0.3">
      <c r="B647" s="2">
        <v>644</v>
      </c>
      <c r="C647" s="1"/>
      <c r="D647" s="2"/>
      <c r="E647" s="3"/>
      <c r="F647" s="13"/>
      <c r="G647" s="4"/>
      <c r="H647" s="14"/>
      <c r="I647" s="2"/>
      <c r="J647" s="5"/>
      <c r="K647" s="5"/>
      <c r="L647" s="6">
        <f t="shared" si="51"/>
        <v>0</v>
      </c>
      <c r="M647" s="15">
        <f>SUMIFS('Card Costs + Results'!$F$5:$F$250,'Card Costs + Results'!$B$5:$B$250,$D647,'Card Costs + Results'!$C$5:$C$250,$E647)*I647</f>
        <v>0</v>
      </c>
      <c r="N647" s="150">
        <v>0</v>
      </c>
      <c r="O647" s="150">
        <v>0</v>
      </c>
      <c r="P647" s="150">
        <v>0</v>
      </c>
      <c r="Q647" s="151">
        <f t="shared" si="53"/>
        <v>0</v>
      </c>
      <c r="R647" s="153">
        <f t="shared" si="54"/>
        <v>0</v>
      </c>
      <c r="S647" s="6"/>
      <c r="T647" s="7">
        <f t="shared" si="52"/>
        <v>0</v>
      </c>
      <c r="U647" s="6">
        <f t="shared" si="55"/>
        <v>0</v>
      </c>
    </row>
    <row r="648" spans="2:21" x14ac:dyDescent="0.3">
      <c r="B648" s="2">
        <v>645</v>
      </c>
      <c r="C648" s="1"/>
      <c r="D648" s="2"/>
      <c r="E648" s="3"/>
      <c r="F648" s="13"/>
      <c r="G648" s="4"/>
      <c r="H648" s="14"/>
      <c r="I648" s="2"/>
      <c r="J648" s="5"/>
      <c r="K648" s="5"/>
      <c r="L648" s="6">
        <f t="shared" si="51"/>
        <v>0</v>
      </c>
      <c r="M648" s="15">
        <f>SUMIFS('Card Costs + Results'!$F$5:$F$250,'Card Costs + Results'!$B$5:$B$250,$D648,'Card Costs + Results'!$C$5:$C$250,$E648)*I648</f>
        <v>0</v>
      </c>
      <c r="N648" s="150">
        <v>0</v>
      </c>
      <c r="O648" s="150">
        <v>0</v>
      </c>
      <c r="P648" s="150">
        <v>0</v>
      </c>
      <c r="Q648" s="151">
        <f t="shared" si="53"/>
        <v>0</v>
      </c>
      <c r="R648" s="153">
        <f t="shared" si="54"/>
        <v>0</v>
      </c>
      <c r="S648" s="6"/>
      <c r="T648" s="7">
        <f t="shared" si="52"/>
        <v>0</v>
      </c>
      <c r="U648" s="6">
        <f t="shared" si="55"/>
        <v>0</v>
      </c>
    </row>
    <row r="649" spans="2:21" x14ac:dyDescent="0.3">
      <c r="B649" s="2">
        <v>646</v>
      </c>
      <c r="C649" s="1"/>
      <c r="D649" s="2"/>
      <c r="E649" s="3"/>
      <c r="F649" s="13"/>
      <c r="G649" s="4"/>
      <c r="H649" s="14"/>
      <c r="I649" s="2"/>
      <c r="J649" s="5"/>
      <c r="K649" s="5"/>
      <c r="L649" s="6">
        <f t="shared" si="51"/>
        <v>0</v>
      </c>
      <c r="M649" s="15">
        <f>SUMIFS('Card Costs + Results'!$F$5:$F$250,'Card Costs + Results'!$B$5:$B$250,$D649,'Card Costs + Results'!$C$5:$C$250,$E649)*I649</f>
        <v>0</v>
      </c>
      <c r="N649" s="150">
        <v>0</v>
      </c>
      <c r="O649" s="150">
        <v>0</v>
      </c>
      <c r="P649" s="150">
        <v>0</v>
      </c>
      <c r="Q649" s="151">
        <f t="shared" si="53"/>
        <v>0</v>
      </c>
      <c r="R649" s="153">
        <f t="shared" si="54"/>
        <v>0</v>
      </c>
      <c r="S649" s="6"/>
      <c r="T649" s="7">
        <f t="shared" si="52"/>
        <v>0</v>
      </c>
      <c r="U649" s="6">
        <f t="shared" si="55"/>
        <v>0</v>
      </c>
    </row>
    <row r="650" spans="2:21" x14ac:dyDescent="0.3">
      <c r="B650" s="2">
        <v>647</v>
      </c>
      <c r="C650" s="1"/>
      <c r="D650" s="2"/>
      <c r="E650" s="3"/>
      <c r="F650" s="13"/>
      <c r="G650" s="4"/>
      <c r="H650" s="14"/>
      <c r="I650" s="2"/>
      <c r="J650" s="5"/>
      <c r="K650" s="5"/>
      <c r="L650" s="6">
        <f t="shared" si="51"/>
        <v>0</v>
      </c>
      <c r="M650" s="15">
        <f>SUMIFS('Card Costs + Results'!$F$5:$F$250,'Card Costs + Results'!$B$5:$B$250,$D650,'Card Costs + Results'!$C$5:$C$250,$E650)*I650</f>
        <v>0</v>
      </c>
      <c r="N650" s="150">
        <v>0</v>
      </c>
      <c r="O650" s="150">
        <v>0</v>
      </c>
      <c r="P650" s="150">
        <v>0</v>
      </c>
      <c r="Q650" s="151">
        <f t="shared" si="53"/>
        <v>0</v>
      </c>
      <c r="R650" s="153">
        <f t="shared" si="54"/>
        <v>0</v>
      </c>
      <c r="S650" s="6"/>
      <c r="T650" s="7">
        <f t="shared" si="52"/>
        <v>0</v>
      </c>
      <c r="U650" s="6">
        <f t="shared" si="55"/>
        <v>0</v>
      </c>
    </row>
    <row r="651" spans="2:21" x14ac:dyDescent="0.3">
      <c r="B651" s="2">
        <v>648</v>
      </c>
      <c r="C651" s="1"/>
      <c r="D651" s="2"/>
      <c r="E651" s="3"/>
      <c r="F651" s="13"/>
      <c r="G651" s="4"/>
      <c r="H651" s="14"/>
      <c r="I651" s="2"/>
      <c r="J651" s="5"/>
      <c r="K651" s="5"/>
      <c r="L651" s="6">
        <f t="shared" si="51"/>
        <v>0</v>
      </c>
      <c r="M651" s="15">
        <f>SUMIFS('Card Costs + Results'!$F$5:$F$250,'Card Costs + Results'!$B$5:$B$250,$D651,'Card Costs + Results'!$C$5:$C$250,$E651)*I651</f>
        <v>0</v>
      </c>
      <c r="N651" s="150">
        <v>0</v>
      </c>
      <c r="O651" s="150">
        <v>0</v>
      </c>
      <c r="P651" s="150">
        <v>0</v>
      </c>
      <c r="Q651" s="151">
        <f t="shared" si="53"/>
        <v>0</v>
      </c>
      <c r="R651" s="153">
        <f t="shared" si="54"/>
        <v>0</v>
      </c>
      <c r="S651" s="6"/>
      <c r="T651" s="7">
        <f t="shared" si="52"/>
        <v>0</v>
      </c>
      <c r="U651" s="6">
        <f t="shared" si="55"/>
        <v>0</v>
      </c>
    </row>
    <row r="652" spans="2:21" x14ac:dyDescent="0.3">
      <c r="B652" s="2">
        <v>649</v>
      </c>
      <c r="C652" s="1"/>
      <c r="D652" s="2"/>
      <c r="E652" s="3"/>
      <c r="F652" s="13"/>
      <c r="G652" s="4"/>
      <c r="H652" s="14"/>
      <c r="I652" s="2"/>
      <c r="J652" s="5"/>
      <c r="K652" s="5"/>
      <c r="L652" s="6">
        <f t="shared" si="51"/>
        <v>0</v>
      </c>
      <c r="M652" s="15">
        <f>SUMIFS('Card Costs + Results'!$F$5:$F$250,'Card Costs + Results'!$B$5:$B$250,$D652,'Card Costs + Results'!$C$5:$C$250,$E652)*I652</f>
        <v>0</v>
      </c>
      <c r="N652" s="150">
        <v>0</v>
      </c>
      <c r="O652" s="150">
        <v>0</v>
      </c>
      <c r="P652" s="150">
        <v>0</v>
      </c>
      <c r="Q652" s="151">
        <f t="shared" si="53"/>
        <v>0</v>
      </c>
      <c r="R652" s="153">
        <f t="shared" si="54"/>
        <v>0</v>
      </c>
      <c r="S652" s="6"/>
      <c r="T652" s="7">
        <f t="shared" si="52"/>
        <v>0</v>
      </c>
      <c r="U652" s="6">
        <f t="shared" si="55"/>
        <v>0</v>
      </c>
    </row>
    <row r="653" spans="2:21" x14ac:dyDescent="0.3">
      <c r="B653" s="2">
        <v>650</v>
      </c>
      <c r="C653" s="1"/>
      <c r="D653" s="2"/>
      <c r="E653" s="3"/>
      <c r="F653" s="13"/>
      <c r="G653" s="4"/>
      <c r="H653" s="14"/>
      <c r="I653" s="2"/>
      <c r="J653" s="5"/>
      <c r="K653" s="5"/>
      <c r="L653" s="6">
        <f t="shared" si="51"/>
        <v>0</v>
      </c>
      <c r="M653" s="15">
        <f>SUMIFS('Card Costs + Results'!$F$5:$F$250,'Card Costs + Results'!$B$5:$B$250,$D653,'Card Costs + Results'!$C$5:$C$250,$E653)*I653</f>
        <v>0</v>
      </c>
      <c r="N653" s="150">
        <v>0</v>
      </c>
      <c r="O653" s="150">
        <v>0</v>
      </c>
      <c r="P653" s="150">
        <v>0</v>
      </c>
      <c r="Q653" s="151">
        <f t="shared" si="53"/>
        <v>0</v>
      </c>
      <c r="R653" s="153">
        <f t="shared" si="54"/>
        <v>0</v>
      </c>
      <c r="S653" s="6"/>
      <c r="T653" s="7">
        <f t="shared" si="52"/>
        <v>0</v>
      </c>
      <c r="U653" s="6">
        <f t="shared" si="55"/>
        <v>0</v>
      </c>
    </row>
    <row r="654" spans="2:21" x14ac:dyDescent="0.3">
      <c r="B654" s="2">
        <v>651</v>
      </c>
      <c r="C654" s="1"/>
      <c r="D654" s="2"/>
      <c r="E654" s="3"/>
      <c r="F654" s="13"/>
      <c r="G654" s="4"/>
      <c r="H654" s="14"/>
      <c r="I654" s="2"/>
      <c r="J654" s="5"/>
      <c r="K654" s="5"/>
      <c r="L654" s="6">
        <f t="shared" si="51"/>
        <v>0</v>
      </c>
      <c r="M654" s="15">
        <f>SUMIFS('Card Costs + Results'!$F$5:$F$250,'Card Costs + Results'!$B$5:$B$250,$D654,'Card Costs + Results'!$C$5:$C$250,$E654)*I654</f>
        <v>0</v>
      </c>
      <c r="N654" s="150">
        <v>0</v>
      </c>
      <c r="O654" s="150">
        <v>0</v>
      </c>
      <c r="P654" s="150">
        <v>0</v>
      </c>
      <c r="Q654" s="151">
        <f t="shared" si="53"/>
        <v>0</v>
      </c>
      <c r="R654" s="153">
        <f t="shared" si="54"/>
        <v>0</v>
      </c>
      <c r="S654" s="6"/>
      <c r="T654" s="7">
        <f t="shared" si="52"/>
        <v>0</v>
      </c>
      <c r="U654" s="6">
        <f t="shared" si="55"/>
        <v>0</v>
      </c>
    </row>
    <row r="655" spans="2:21" x14ac:dyDescent="0.3">
      <c r="B655" s="2">
        <v>652</v>
      </c>
      <c r="C655" s="1"/>
      <c r="D655" s="2"/>
      <c r="E655" s="3"/>
      <c r="F655" s="13"/>
      <c r="G655" s="4"/>
      <c r="H655" s="14"/>
      <c r="I655" s="2"/>
      <c r="J655" s="5"/>
      <c r="K655" s="5"/>
      <c r="L655" s="6">
        <f t="shared" si="51"/>
        <v>0</v>
      </c>
      <c r="M655" s="15">
        <f>SUMIFS('Card Costs + Results'!$F$5:$F$250,'Card Costs + Results'!$B$5:$B$250,$D655,'Card Costs + Results'!$C$5:$C$250,$E655)*I655</f>
        <v>0</v>
      </c>
      <c r="N655" s="150">
        <v>0</v>
      </c>
      <c r="O655" s="150">
        <v>0</v>
      </c>
      <c r="P655" s="150">
        <v>0</v>
      </c>
      <c r="Q655" s="151">
        <f t="shared" si="53"/>
        <v>0</v>
      </c>
      <c r="R655" s="153">
        <f t="shared" si="54"/>
        <v>0</v>
      </c>
      <c r="S655" s="6"/>
      <c r="T655" s="7">
        <f t="shared" si="52"/>
        <v>0</v>
      </c>
      <c r="U655" s="6">
        <f t="shared" si="55"/>
        <v>0</v>
      </c>
    </row>
    <row r="656" spans="2:21" x14ac:dyDescent="0.3">
      <c r="B656" s="2">
        <v>653</v>
      </c>
      <c r="C656" s="1"/>
      <c r="D656" s="2"/>
      <c r="E656" s="3"/>
      <c r="F656" s="13"/>
      <c r="G656" s="4"/>
      <c r="H656" s="14"/>
      <c r="I656" s="2"/>
      <c r="J656" s="5"/>
      <c r="K656" s="5"/>
      <c r="L656" s="6">
        <f t="shared" ref="L656:L719" si="56">SUM(J656+K656)</f>
        <v>0</v>
      </c>
      <c r="M656" s="15">
        <f>SUMIFS('Card Costs + Results'!$F$5:$F$250,'Card Costs + Results'!$B$5:$B$250,$D656,'Card Costs + Results'!$C$5:$C$250,$E656)*I656</f>
        <v>0</v>
      </c>
      <c r="N656" s="150">
        <v>0</v>
      </c>
      <c r="O656" s="150">
        <v>0</v>
      </c>
      <c r="P656" s="150">
        <v>0</v>
      </c>
      <c r="Q656" s="151">
        <f t="shared" si="53"/>
        <v>0</v>
      </c>
      <c r="R656" s="153">
        <f t="shared" si="54"/>
        <v>0</v>
      </c>
      <c r="S656" s="6"/>
      <c r="T656" s="7">
        <f t="shared" si="52"/>
        <v>0</v>
      </c>
      <c r="U656" s="6">
        <f t="shared" si="55"/>
        <v>0</v>
      </c>
    </row>
    <row r="657" spans="2:21" x14ac:dyDescent="0.3">
      <c r="B657" s="2">
        <v>654</v>
      </c>
      <c r="C657" s="1"/>
      <c r="D657" s="2"/>
      <c r="E657" s="3"/>
      <c r="F657" s="13"/>
      <c r="G657" s="4"/>
      <c r="H657" s="14"/>
      <c r="I657" s="2"/>
      <c r="J657" s="5"/>
      <c r="K657" s="5"/>
      <c r="L657" s="6">
        <f t="shared" si="56"/>
        <v>0</v>
      </c>
      <c r="M657" s="15">
        <f>SUMIFS('Card Costs + Results'!$F$5:$F$250,'Card Costs + Results'!$B$5:$B$250,$D657,'Card Costs + Results'!$C$5:$C$250,$E657)*I657</f>
        <v>0</v>
      </c>
      <c r="N657" s="150">
        <v>0</v>
      </c>
      <c r="O657" s="150">
        <v>0</v>
      </c>
      <c r="P657" s="150">
        <v>0</v>
      </c>
      <c r="Q657" s="151">
        <f t="shared" si="53"/>
        <v>0</v>
      </c>
      <c r="R657" s="153">
        <f t="shared" si="54"/>
        <v>0</v>
      </c>
      <c r="S657" s="6"/>
      <c r="T657" s="7">
        <f t="shared" si="52"/>
        <v>0</v>
      </c>
      <c r="U657" s="6">
        <f t="shared" si="55"/>
        <v>0</v>
      </c>
    </row>
    <row r="658" spans="2:21" x14ac:dyDescent="0.3">
      <c r="B658" s="2">
        <v>655</v>
      </c>
      <c r="C658" s="1"/>
      <c r="D658" s="2"/>
      <c r="E658" s="3"/>
      <c r="F658" s="13"/>
      <c r="G658" s="4"/>
      <c r="H658" s="14"/>
      <c r="I658" s="2"/>
      <c r="J658" s="5"/>
      <c r="K658" s="5"/>
      <c r="L658" s="6">
        <f t="shared" si="56"/>
        <v>0</v>
      </c>
      <c r="M658" s="15">
        <f>SUMIFS('Card Costs + Results'!$F$5:$F$250,'Card Costs + Results'!$B$5:$B$250,$D658,'Card Costs + Results'!$C$5:$C$250,$E658)*I658</f>
        <v>0</v>
      </c>
      <c r="N658" s="150">
        <v>0</v>
      </c>
      <c r="O658" s="150">
        <v>0</v>
      </c>
      <c r="P658" s="150">
        <v>0</v>
      </c>
      <c r="Q658" s="151">
        <f t="shared" si="53"/>
        <v>0</v>
      </c>
      <c r="R658" s="153">
        <f t="shared" si="54"/>
        <v>0</v>
      </c>
      <c r="S658" s="6"/>
      <c r="T658" s="7">
        <f t="shared" si="52"/>
        <v>0</v>
      </c>
      <c r="U658" s="6">
        <f t="shared" si="55"/>
        <v>0</v>
      </c>
    </row>
    <row r="659" spans="2:21" x14ac:dyDescent="0.3">
      <c r="B659" s="2">
        <v>656</v>
      </c>
      <c r="C659" s="1"/>
      <c r="D659" s="2"/>
      <c r="E659" s="3"/>
      <c r="F659" s="13"/>
      <c r="G659" s="4"/>
      <c r="H659" s="14"/>
      <c r="I659" s="2"/>
      <c r="J659" s="5"/>
      <c r="K659" s="5"/>
      <c r="L659" s="6">
        <f t="shared" si="56"/>
        <v>0</v>
      </c>
      <c r="M659" s="15">
        <f>SUMIFS('Card Costs + Results'!$F$5:$F$250,'Card Costs + Results'!$B$5:$B$250,$D659,'Card Costs + Results'!$C$5:$C$250,$E659)*I659</f>
        <v>0</v>
      </c>
      <c r="N659" s="150">
        <v>0</v>
      </c>
      <c r="O659" s="150">
        <v>0</v>
      </c>
      <c r="P659" s="150">
        <v>0</v>
      </c>
      <c r="Q659" s="151">
        <f t="shared" si="53"/>
        <v>0</v>
      </c>
      <c r="R659" s="153">
        <f t="shared" si="54"/>
        <v>0</v>
      </c>
      <c r="S659" s="6"/>
      <c r="T659" s="7">
        <f t="shared" si="52"/>
        <v>0</v>
      </c>
      <c r="U659" s="6">
        <f t="shared" si="55"/>
        <v>0</v>
      </c>
    </row>
    <row r="660" spans="2:21" x14ac:dyDescent="0.3">
      <c r="B660" s="2">
        <v>657</v>
      </c>
      <c r="C660" s="1"/>
      <c r="D660" s="2"/>
      <c r="E660" s="3"/>
      <c r="F660" s="13"/>
      <c r="G660" s="4"/>
      <c r="H660" s="14"/>
      <c r="I660" s="2"/>
      <c r="J660" s="5"/>
      <c r="K660" s="5"/>
      <c r="L660" s="6">
        <f t="shared" si="56"/>
        <v>0</v>
      </c>
      <c r="M660" s="15">
        <f>SUMIFS('Card Costs + Results'!$F$5:$F$250,'Card Costs + Results'!$B$5:$B$250,$D660,'Card Costs + Results'!$C$5:$C$250,$E660)*I660</f>
        <v>0</v>
      </c>
      <c r="N660" s="150">
        <v>0</v>
      </c>
      <c r="O660" s="150">
        <v>0</v>
      </c>
      <c r="P660" s="150">
        <v>0</v>
      </c>
      <c r="Q660" s="151">
        <f t="shared" si="53"/>
        <v>0</v>
      </c>
      <c r="R660" s="153">
        <f t="shared" si="54"/>
        <v>0</v>
      </c>
      <c r="S660" s="6"/>
      <c r="T660" s="7">
        <f t="shared" si="52"/>
        <v>0</v>
      </c>
      <c r="U660" s="6">
        <f t="shared" si="55"/>
        <v>0</v>
      </c>
    </row>
    <row r="661" spans="2:21" x14ac:dyDescent="0.3">
      <c r="B661" s="2">
        <v>658</v>
      </c>
      <c r="C661" s="1"/>
      <c r="D661" s="2"/>
      <c r="E661" s="3"/>
      <c r="F661" s="13"/>
      <c r="G661" s="4"/>
      <c r="H661" s="14"/>
      <c r="I661" s="2"/>
      <c r="J661" s="5"/>
      <c r="K661" s="5"/>
      <c r="L661" s="6">
        <f t="shared" si="56"/>
        <v>0</v>
      </c>
      <c r="M661" s="15">
        <f>SUMIFS('Card Costs + Results'!$F$5:$F$250,'Card Costs + Results'!$B$5:$B$250,$D661,'Card Costs + Results'!$C$5:$C$250,$E661)*I661</f>
        <v>0</v>
      </c>
      <c r="N661" s="150">
        <v>0</v>
      </c>
      <c r="O661" s="150">
        <v>0</v>
      </c>
      <c r="P661" s="150">
        <v>0</v>
      </c>
      <c r="Q661" s="151">
        <f t="shared" si="53"/>
        <v>0</v>
      </c>
      <c r="R661" s="153">
        <f t="shared" si="54"/>
        <v>0</v>
      </c>
      <c r="S661" s="6"/>
      <c r="T661" s="7">
        <f t="shared" si="52"/>
        <v>0</v>
      </c>
      <c r="U661" s="6">
        <f t="shared" si="55"/>
        <v>0</v>
      </c>
    </row>
    <row r="662" spans="2:21" x14ac:dyDescent="0.3">
      <c r="B662" s="2">
        <v>659</v>
      </c>
      <c r="C662" s="1"/>
      <c r="D662" s="2"/>
      <c r="E662" s="3"/>
      <c r="F662" s="13"/>
      <c r="G662" s="4"/>
      <c r="H662" s="14"/>
      <c r="I662" s="2"/>
      <c r="J662" s="5"/>
      <c r="K662" s="5"/>
      <c r="L662" s="6">
        <f t="shared" si="56"/>
        <v>0</v>
      </c>
      <c r="M662" s="15">
        <f>SUMIFS('Card Costs + Results'!$F$5:$F$250,'Card Costs + Results'!$B$5:$B$250,$D662,'Card Costs + Results'!$C$5:$C$250,$E662)*I662</f>
        <v>0</v>
      </c>
      <c r="N662" s="150">
        <v>0</v>
      </c>
      <c r="O662" s="150">
        <v>0</v>
      </c>
      <c r="P662" s="150">
        <v>0</v>
      </c>
      <c r="Q662" s="151">
        <f t="shared" si="53"/>
        <v>0</v>
      </c>
      <c r="R662" s="153">
        <f t="shared" si="54"/>
        <v>0</v>
      </c>
      <c r="S662" s="6"/>
      <c r="T662" s="7">
        <f t="shared" si="52"/>
        <v>0</v>
      </c>
      <c r="U662" s="6">
        <f t="shared" si="55"/>
        <v>0</v>
      </c>
    </row>
    <row r="663" spans="2:21" x14ac:dyDescent="0.3">
      <c r="B663" s="2">
        <v>660</v>
      </c>
      <c r="C663" s="1"/>
      <c r="D663" s="2"/>
      <c r="E663" s="3"/>
      <c r="F663" s="13"/>
      <c r="G663" s="4"/>
      <c r="H663" s="14"/>
      <c r="I663" s="2"/>
      <c r="J663" s="5"/>
      <c r="K663" s="5"/>
      <c r="L663" s="6">
        <f t="shared" si="56"/>
        <v>0</v>
      </c>
      <c r="M663" s="15">
        <f>SUMIFS('Card Costs + Results'!$F$5:$F$250,'Card Costs + Results'!$B$5:$B$250,$D663,'Card Costs + Results'!$C$5:$C$250,$E663)*I663</f>
        <v>0</v>
      </c>
      <c r="N663" s="150">
        <v>0</v>
      </c>
      <c r="O663" s="150">
        <v>0</v>
      </c>
      <c r="P663" s="150">
        <v>0</v>
      </c>
      <c r="Q663" s="151">
        <f t="shared" si="53"/>
        <v>0</v>
      </c>
      <c r="R663" s="153">
        <f t="shared" si="54"/>
        <v>0</v>
      </c>
      <c r="S663" s="6"/>
      <c r="T663" s="7">
        <f t="shared" si="52"/>
        <v>0</v>
      </c>
      <c r="U663" s="6">
        <f t="shared" si="55"/>
        <v>0</v>
      </c>
    </row>
    <row r="664" spans="2:21" x14ac:dyDescent="0.3">
      <c r="B664" s="2">
        <v>661</v>
      </c>
      <c r="C664" s="1"/>
      <c r="D664" s="2"/>
      <c r="E664" s="3"/>
      <c r="F664" s="13"/>
      <c r="G664" s="4"/>
      <c r="H664" s="14"/>
      <c r="I664" s="2"/>
      <c r="J664" s="5"/>
      <c r="K664" s="5"/>
      <c r="L664" s="6">
        <f t="shared" si="56"/>
        <v>0</v>
      </c>
      <c r="M664" s="15">
        <f>SUMIFS('Card Costs + Results'!$F$5:$F$250,'Card Costs + Results'!$B$5:$B$250,$D664,'Card Costs + Results'!$C$5:$C$250,$E664)*I664</f>
        <v>0</v>
      </c>
      <c r="N664" s="150">
        <v>0</v>
      </c>
      <c r="O664" s="150">
        <v>0</v>
      </c>
      <c r="P664" s="150">
        <v>0</v>
      </c>
      <c r="Q664" s="151">
        <f t="shared" si="53"/>
        <v>0</v>
      </c>
      <c r="R664" s="153">
        <f t="shared" si="54"/>
        <v>0</v>
      </c>
      <c r="S664" s="6"/>
      <c r="T664" s="7">
        <f t="shared" si="52"/>
        <v>0</v>
      </c>
      <c r="U664" s="6">
        <f t="shared" si="55"/>
        <v>0</v>
      </c>
    </row>
    <row r="665" spans="2:21" x14ac:dyDescent="0.3">
      <c r="B665" s="2">
        <v>662</v>
      </c>
      <c r="C665" s="1"/>
      <c r="D665" s="2"/>
      <c r="E665" s="3"/>
      <c r="F665" s="13"/>
      <c r="G665" s="4"/>
      <c r="H665" s="14"/>
      <c r="I665" s="2"/>
      <c r="J665" s="5"/>
      <c r="K665" s="5"/>
      <c r="L665" s="6">
        <f t="shared" si="56"/>
        <v>0</v>
      </c>
      <c r="M665" s="15">
        <f>SUMIFS('Card Costs + Results'!$F$5:$F$250,'Card Costs + Results'!$B$5:$B$250,$D665,'Card Costs + Results'!$C$5:$C$250,$E665)*I665</f>
        <v>0</v>
      </c>
      <c r="N665" s="150">
        <v>0</v>
      </c>
      <c r="O665" s="150">
        <v>0</v>
      </c>
      <c r="P665" s="150">
        <v>0</v>
      </c>
      <c r="Q665" s="151">
        <f t="shared" si="53"/>
        <v>0</v>
      </c>
      <c r="R665" s="153">
        <f t="shared" si="54"/>
        <v>0</v>
      </c>
      <c r="S665" s="6"/>
      <c r="T665" s="7">
        <f t="shared" si="52"/>
        <v>0</v>
      </c>
      <c r="U665" s="6">
        <f t="shared" si="55"/>
        <v>0</v>
      </c>
    </row>
    <row r="666" spans="2:21" x14ac:dyDescent="0.3">
      <c r="B666" s="2">
        <v>663</v>
      </c>
      <c r="C666" s="1"/>
      <c r="D666" s="2"/>
      <c r="E666" s="3"/>
      <c r="F666" s="13"/>
      <c r="G666" s="4"/>
      <c r="H666" s="14"/>
      <c r="I666" s="2"/>
      <c r="J666" s="5"/>
      <c r="K666" s="5"/>
      <c r="L666" s="6">
        <f t="shared" si="56"/>
        <v>0</v>
      </c>
      <c r="M666" s="15">
        <f>SUMIFS('Card Costs + Results'!$F$5:$F$250,'Card Costs + Results'!$B$5:$B$250,$D666,'Card Costs + Results'!$C$5:$C$250,$E666)*I666</f>
        <v>0</v>
      </c>
      <c r="N666" s="150">
        <v>0</v>
      </c>
      <c r="O666" s="150">
        <v>0</v>
      </c>
      <c r="P666" s="150">
        <v>0</v>
      </c>
      <c r="Q666" s="151">
        <f t="shared" si="53"/>
        <v>0</v>
      </c>
      <c r="R666" s="153">
        <f t="shared" si="54"/>
        <v>0</v>
      </c>
      <c r="S666" s="6"/>
      <c r="T666" s="7">
        <f t="shared" si="52"/>
        <v>0</v>
      </c>
      <c r="U666" s="6">
        <f t="shared" si="55"/>
        <v>0</v>
      </c>
    </row>
    <row r="667" spans="2:21" x14ac:dyDescent="0.3">
      <c r="B667" s="2">
        <v>664</v>
      </c>
      <c r="C667" s="1"/>
      <c r="D667" s="2"/>
      <c r="E667" s="3"/>
      <c r="F667" s="13"/>
      <c r="G667" s="4"/>
      <c r="H667" s="14"/>
      <c r="I667" s="2"/>
      <c r="J667" s="5"/>
      <c r="K667" s="5"/>
      <c r="L667" s="6">
        <f t="shared" si="56"/>
        <v>0</v>
      </c>
      <c r="M667" s="15">
        <f>SUMIFS('Card Costs + Results'!$F$5:$F$250,'Card Costs + Results'!$B$5:$B$250,$D667,'Card Costs + Results'!$C$5:$C$250,$E667)*I667</f>
        <v>0</v>
      </c>
      <c r="N667" s="150">
        <v>0</v>
      </c>
      <c r="O667" s="150">
        <v>0</v>
      </c>
      <c r="P667" s="150">
        <v>0</v>
      </c>
      <c r="Q667" s="151">
        <f t="shared" si="53"/>
        <v>0</v>
      </c>
      <c r="R667" s="153">
        <f t="shared" si="54"/>
        <v>0</v>
      </c>
      <c r="S667" s="6"/>
      <c r="T667" s="7">
        <f t="shared" si="52"/>
        <v>0</v>
      </c>
      <c r="U667" s="6">
        <f t="shared" si="55"/>
        <v>0</v>
      </c>
    </row>
    <row r="668" spans="2:21" x14ac:dyDescent="0.3">
      <c r="B668" s="2">
        <v>665</v>
      </c>
      <c r="C668" s="1"/>
      <c r="D668" s="2"/>
      <c r="E668" s="3"/>
      <c r="F668" s="13"/>
      <c r="G668" s="4"/>
      <c r="H668" s="14"/>
      <c r="I668" s="2"/>
      <c r="J668" s="5"/>
      <c r="K668" s="5"/>
      <c r="L668" s="6">
        <f t="shared" si="56"/>
        <v>0</v>
      </c>
      <c r="M668" s="15">
        <f>SUMIFS('Card Costs + Results'!$F$5:$F$250,'Card Costs + Results'!$B$5:$B$250,$D668,'Card Costs + Results'!$C$5:$C$250,$E668)*I668</f>
        <v>0</v>
      </c>
      <c r="N668" s="150">
        <v>0</v>
      </c>
      <c r="O668" s="150">
        <v>0</v>
      </c>
      <c r="P668" s="150">
        <v>0</v>
      </c>
      <c r="Q668" s="151">
        <f t="shared" si="53"/>
        <v>0</v>
      </c>
      <c r="R668" s="153">
        <f t="shared" si="54"/>
        <v>0</v>
      </c>
      <c r="S668" s="6"/>
      <c r="T668" s="7">
        <f t="shared" si="52"/>
        <v>0</v>
      </c>
      <c r="U668" s="6">
        <f t="shared" si="55"/>
        <v>0</v>
      </c>
    </row>
    <row r="669" spans="2:21" x14ac:dyDescent="0.3">
      <c r="B669" s="2">
        <v>666</v>
      </c>
      <c r="C669" s="1"/>
      <c r="D669" s="2"/>
      <c r="E669" s="3"/>
      <c r="F669" s="13"/>
      <c r="G669" s="4"/>
      <c r="H669" s="14"/>
      <c r="I669" s="2"/>
      <c r="J669" s="5"/>
      <c r="K669" s="5"/>
      <c r="L669" s="6">
        <f t="shared" si="56"/>
        <v>0</v>
      </c>
      <c r="M669" s="15">
        <f>SUMIFS('Card Costs + Results'!$F$5:$F$250,'Card Costs + Results'!$B$5:$B$250,$D669,'Card Costs + Results'!$C$5:$C$250,$E669)*I669</f>
        <v>0</v>
      </c>
      <c r="N669" s="150">
        <v>0</v>
      </c>
      <c r="O669" s="150">
        <v>0</v>
      </c>
      <c r="P669" s="150">
        <v>0</v>
      </c>
      <c r="Q669" s="151">
        <f t="shared" si="53"/>
        <v>0</v>
      </c>
      <c r="R669" s="153">
        <f t="shared" si="54"/>
        <v>0</v>
      </c>
      <c r="S669" s="6"/>
      <c r="T669" s="7">
        <f t="shared" si="52"/>
        <v>0</v>
      </c>
      <c r="U669" s="6">
        <f t="shared" si="55"/>
        <v>0</v>
      </c>
    </row>
    <row r="670" spans="2:21" x14ac:dyDescent="0.3">
      <c r="B670" s="2">
        <v>667</v>
      </c>
      <c r="C670" s="1"/>
      <c r="D670" s="2"/>
      <c r="E670" s="3"/>
      <c r="F670" s="13"/>
      <c r="G670" s="4"/>
      <c r="H670" s="14"/>
      <c r="I670" s="2"/>
      <c r="J670" s="5"/>
      <c r="K670" s="5"/>
      <c r="L670" s="6">
        <f t="shared" si="56"/>
        <v>0</v>
      </c>
      <c r="M670" s="15">
        <f>SUMIFS('Card Costs + Results'!$F$5:$F$250,'Card Costs + Results'!$B$5:$B$250,$D670,'Card Costs + Results'!$C$5:$C$250,$E670)*I670</f>
        <v>0</v>
      </c>
      <c r="N670" s="150">
        <v>0</v>
      </c>
      <c r="O670" s="150">
        <v>0</v>
      </c>
      <c r="P670" s="150">
        <v>0</v>
      </c>
      <c r="Q670" s="151">
        <f t="shared" si="53"/>
        <v>0</v>
      </c>
      <c r="R670" s="153">
        <f t="shared" si="54"/>
        <v>0</v>
      </c>
      <c r="S670" s="6"/>
      <c r="T670" s="7">
        <f t="shared" si="52"/>
        <v>0</v>
      </c>
      <c r="U670" s="6">
        <f t="shared" si="55"/>
        <v>0</v>
      </c>
    </row>
    <row r="671" spans="2:21" x14ac:dyDescent="0.3">
      <c r="B671" s="2">
        <v>668</v>
      </c>
      <c r="C671" s="1"/>
      <c r="D671" s="2"/>
      <c r="E671" s="3"/>
      <c r="F671" s="13"/>
      <c r="G671" s="4"/>
      <c r="H671" s="14"/>
      <c r="I671" s="2"/>
      <c r="J671" s="5"/>
      <c r="K671" s="5"/>
      <c r="L671" s="6">
        <f t="shared" si="56"/>
        <v>0</v>
      </c>
      <c r="M671" s="15">
        <f>SUMIFS('Card Costs + Results'!$F$5:$F$250,'Card Costs + Results'!$B$5:$B$250,$D671,'Card Costs + Results'!$C$5:$C$250,$E671)*I671</f>
        <v>0</v>
      </c>
      <c r="N671" s="150">
        <v>0</v>
      </c>
      <c r="O671" s="150">
        <v>0</v>
      </c>
      <c r="P671" s="150">
        <v>0</v>
      </c>
      <c r="Q671" s="151">
        <f t="shared" si="53"/>
        <v>0</v>
      </c>
      <c r="R671" s="153">
        <f t="shared" si="54"/>
        <v>0</v>
      </c>
      <c r="S671" s="6"/>
      <c r="T671" s="7">
        <f t="shared" si="52"/>
        <v>0</v>
      </c>
      <c r="U671" s="6">
        <f t="shared" si="55"/>
        <v>0</v>
      </c>
    </row>
    <row r="672" spans="2:21" x14ac:dyDescent="0.3">
      <c r="B672" s="2">
        <v>669</v>
      </c>
      <c r="C672" s="1"/>
      <c r="D672" s="2"/>
      <c r="E672" s="3"/>
      <c r="F672" s="13"/>
      <c r="G672" s="4"/>
      <c r="H672" s="14"/>
      <c r="I672" s="2"/>
      <c r="J672" s="5"/>
      <c r="K672" s="5"/>
      <c r="L672" s="6">
        <f t="shared" si="56"/>
        <v>0</v>
      </c>
      <c r="M672" s="15">
        <f>SUMIFS('Card Costs + Results'!$F$5:$F$250,'Card Costs + Results'!$B$5:$B$250,$D672,'Card Costs + Results'!$C$5:$C$250,$E672)*I672</f>
        <v>0</v>
      </c>
      <c r="N672" s="150">
        <v>0</v>
      </c>
      <c r="O672" s="150">
        <v>0</v>
      </c>
      <c r="P672" s="150">
        <v>0</v>
      </c>
      <c r="Q672" s="151">
        <f t="shared" si="53"/>
        <v>0</v>
      </c>
      <c r="R672" s="153">
        <f t="shared" si="54"/>
        <v>0</v>
      </c>
      <c r="S672" s="6"/>
      <c r="T672" s="7">
        <f t="shared" si="52"/>
        <v>0</v>
      </c>
      <c r="U672" s="6">
        <f t="shared" si="55"/>
        <v>0</v>
      </c>
    </row>
    <row r="673" spans="2:21" x14ac:dyDescent="0.3">
      <c r="B673" s="2">
        <v>670</v>
      </c>
      <c r="C673" s="1"/>
      <c r="D673" s="2"/>
      <c r="E673" s="3"/>
      <c r="F673" s="13"/>
      <c r="G673" s="4"/>
      <c r="H673" s="14"/>
      <c r="I673" s="2"/>
      <c r="J673" s="5"/>
      <c r="K673" s="5"/>
      <c r="L673" s="6">
        <f t="shared" si="56"/>
        <v>0</v>
      </c>
      <c r="M673" s="15">
        <f>SUMIFS('Card Costs + Results'!$F$5:$F$250,'Card Costs + Results'!$B$5:$B$250,$D673,'Card Costs + Results'!$C$5:$C$250,$E673)*I673</f>
        <v>0</v>
      </c>
      <c r="N673" s="150">
        <v>0</v>
      </c>
      <c r="O673" s="150">
        <v>0</v>
      </c>
      <c r="P673" s="150">
        <v>0</v>
      </c>
      <c r="Q673" s="151">
        <f t="shared" si="53"/>
        <v>0</v>
      </c>
      <c r="R673" s="153">
        <f t="shared" si="54"/>
        <v>0</v>
      </c>
      <c r="S673" s="6"/>
      <c r="T673" s="7">
        <f t="shared" si="52"/>
        <v>0</v>
      </c>
      <c r="U673" s="6">
        <f t="shared" si="55"/>
        <v>0</v>
      </c>
    </row>
    <row r="674" spans="2:21" x14ac:dyDescent="0.3">
      <c r="B674" s="2">
        <v>671</v>
      </c>
      <c r="C674" s="1"/>
      <c r="D674" s="2"/>
      <c r="E674" s="3"/>
      <c r="F674" s="13"/>
      <c r="G674" s="4"/>
      <c r="H674" s="14"/>
      <c r="I674" s="2"/>
      <c r="J674" s="5"/>
      <c r="K674" s="5"/>
      <c r="L674" s="6">
        <f t="shared" si="56"/>
        <v>0</v>
      </c>
      <c r="M674" s="15">
        <f>SUMIFS('Card Costs + Results'!$F$5:$F$250,'Card Costs + Results'!$B$5:$B$250,$D674,'Card Costs + Results'!$C$5:$C$250,$E674)*I674</f>
        <v>0</v>
      </c>
      <c r="N674" s="150">
        <v>0</v>
      </c>
      <c r="O674" s="150">
        <v>0</v>
      </c>
      <c r="P674" s="150">
        <v>0</v>
      </c>
      <c r="Q674" s="151">
        <f t="shared" si="53"/>
        <v>0</v>
      </c>
      <c r="R674" s="153">
        <f t="shared" si="54"/>
        <v>0</v>
      </c>
      <c r="S674" s="6"/>
      <c r="T674" s="7">
        <f t="shared" si="52"/>
        <v>0</v>
      </c>
      <c r="U674" s="6">
        <f t="shared" si="55"/>
        <v>0</v>
      </c>
    </row>
    <row r="675" spans="2:21" x14ac:dyDescent="0.3">
      <c r="B675" s="2">
        <v>672</v>
      </c>
      <c r="C675" s="1"/>
      <c r="D675" s="2"/>
      <c r="E675" s="3"/>
      <c r="F675" s="13"/>
      <c r="G675" s="4"/>
      <c r="H675" s="14"/>
      <c r="I675" s="2"/>
      <c r="J675" s="5"/>
      <c r="K675" s="5"/>
      <c r="L675" s="6">
        <f t="shared" si="56"/>
        <v>0</v>
      </c>
      <c r="M675" s="15">
        <f>SUMIFS('Card Costs + Results'!$F$5:$F$250,'Card Costs + Results'!$B$5:$B$250,$D675,'Card Costs + Results'!$C$5:$C$250,$E675)*I675</f>
        <v>0</v>
      </c>
      <c r="N675" s="150">
        <v>0</v>
      </c>
      <c r="O675" s="150">
        <v>0</v>
      </c>
      <c r="P675" s="150">
        <v>0</v>
      </c>
      <c r="Q675" s="151">
        <f t="shared" si="53"/>
        <v>0</v>
      </c>
      <c r="R675" s="153">
        <f t="shared" si="54"/>
        <v>0</v>
      </c>
      <c r="S675" s="6"/>
      <c r="T675" s="7">
        <f t="shared" si="52"/>
        <v>0</v>
      </c>
      <c r="U675" s="6">
        <f t="shared" si="55"/>
        <v>0</v>
      </c>
    </row>
    <row r="676" spans="2:21" x14ac:dyDescent="0.3">
      <c r="B676" s="2">
        <v>673</v>
      </c>
      <c r="C676" s="1"/>
      <c r="D676" s="2"/>
      <c r="E676" s="3"/>
      <c r="F676" s="13"/>
      <c r="G676" s="4"/>
      <c r="H676" s="14"/>
      <c r="I676" s="2"/>
      <c r="J676" s="5"/>
      <c r="K676" s="5"/>
      <c r="L676" s="6">
        <f t="shared" si="56"/>
        <v>0</v>
      </c>
      <c r="M676" s="15">
        <f>SUMIFS('Card Costs + Results'!$F$5:$F$250,'Card Costs + Results'!$B$5:$B$250,$D676,'Card Costs + Results'!$C$5:$C$250,$E676)*I676</f>
        <v>0</v>
      </c>
      <c r="N676" s="150">
        <v>0</v>
      </c>
      <c r="O676" s="150">
        <v>0</v>
      </c>
      <c r="P676" s="150">
        <v>0</v>
      </c>
      <c r="Q676" s="151">
        <f t="shared" si="53"/>
        <v>0</v>
      </c>
      <c r="R676" s="153">
        <f t="shared" si="54"/>
        <v>0</v>
      </c>
      <c r="S676" s="6"/>
      <c r="T676" s="7">
        <f t="shared" si="52"/>
        <v>0</v>
      </c>
      <c r="U676" s="6">
        <f t="shared" si="55"/>
        <v>0</v>
      </c>
    </row>
    <row r="677" spans="2:21" x14ac:dyDescent="0.3">
      <c r="B677" s="2">
        <v>674</v>
      </c>
      <c r="C677" s="1"/>
      <c r="D677" s="2"/>
      <c r="E677" s="3"/>
      <c r="F677" s="13"/>
      <c r="G677" s="4"/>
      <c r="H677" s="14"/>
      <c r="I677" s="2"/>
      <c r="J677" s="5"/>
      <c r="K677" s="5"/>
      <c r="L677" s="6">
        <f t="shared" si="56"/>
        <v>0</v>
      </c>
      <c r="M677" s="15">
        <f>SUMIFS('Card Costs + Results'!$F$5:$F$250,'Card Costs + Results'!$B$5:$B$250,$D677,'Card Costs + Results'!$C$5:$C$250,$E677)*I677</f>
        <v>0</v>
      </c>
      <c r="N677" s="150">
        <v>0</v>
      </c>
      <c r="O677" s="150">
        <v>0</v>
      </c>
      <c r="P677" s="150">
        <v>0</v>
      </c>
      <c r="Q677" s="151">
        <f t="shared" si="53"/>
        <v>0</v>
      </c>
      <c r="R677" s="153">
        <f t="shared" si="54"/>
        <v>0</v>
      </c>
      <c r="S677" s="6"/>
      <c r="T677" s="7">
        <f t="shared" si="52"/>
        <v>0</v>
      </c>
      <c r="U677" s="6">
        <f t="shared" si="55"/>
        <v>0</v>
      </c>
    </row>
    <row r="678" spans="2:21" x14ac:dyDescent="0.3">
      <c r="B678" s="2">
        <v>675</v>
      </c>
      <c r="C678" s="1"/>
      <c r="D678" s="2"/>
      <c r="E678" s="3"/>
      <c r="F678" s="13"/>
      <c r="G678" s="4"/>
      <c r="H678" s="14"/>
      <c r="I678" s="2"/>
      <c r="J678" s="5"/>
      <c r="K678" s="5"/>
      <c r="L678" s="6">
        <f t="shared" si="56"/>
        <v>0</v>
      </c>
      <c r="M678" s="15">
        <f>SUMIFS('Card Costs + Results'!$F$5:$F$250,'Card Costs + Results'!$B$5:$B$250,$D678,'Card Costs + Results'!$C$5:$C$250,$E678)*I678</f>
        <v>0</v>
      </c>
      <c r="N678" s="150">
        <v>0</v>
      </c>
      <c r="O678" s="150">
        <v>0</v>
      </c>
      <c r="P678" s="150">
        <v>0</v>
      </c>
      <c r="Q678" s="151">
        <f t="shared" si="53"/>
        <v>0</v>
      </c>
      <c r="R678" s="153">
        <f t="shared" si="54"/>
        <v>0</v>
      </c>
      <c r="S678" s="6"/>
      <c r="T678" s="7">
        <f t="shared" si="52"/>
        <v>0</v>
      </c>
      <c r="U678" s="6">
        <f t="shared" si="55"/>
        <v>0</v>
      </c>
    </row>
    <row r="679" spans="2:21" x14ac:dyDescent="0.3">
      <c r="B679" s="2">
        <v>676</v>
      </c>
      <c r="C679" s="1"/>
      <c r="D679" s="2"/>
      <c r="E679" s="3"/>
      <c r="F679" s="13"/>
      <c r="G679" s="4"/>
      <c r="H679" s="14"/>
      <c r="I679" s="2"/>
      <c r="J679" s="5"/>
      <c r="K679" s="5"/>
      <c r="L679" s="6">
        <f t="shared" si="56"/>
        <v>0</v>
      </c>
      <c r="M679" s="15">
        <f>SUMIFS('Card Costs + Results'!$F$5:$F$250,'Card Costs + Results'!$B$5:$B$250,$D679,'Card Costs + Results'!$C$5:$C$250,$E679)*I679</f>
        <v>0</v>
      </c>
      <c r="N679" s="150">
        <v>0</v>
      </c>
      <c r="O679" s="150">
        <v>0</v>
      </c>
      <c r="P679" s="150">
        <v>0</v>
      </c>
      <c r="Q679" s="151">
        <f t="shared" si="53"/>
        <v>0</v>
      </c>
      <c r="R679" s="153">
        <f t="shared" si="54"/>
        <v>0</v>
      </c>
      <c r="S679" s="6"/>
      <c r="T679" s="7">
        <f t="shared" si="52"/>
        <v>0</v>
      </c>
      <c r="U679" s="6">
        <f t="shared" si="55"/>
        <v>0</v>
      </c>
    </row>
    <row r="680" spans="2:21" x14ac:dyDescent="0.3">
      <c r="B680" s="2">
        <v>677</v>
      </c>
      <c r="C680" s="1"/>
      <c r="D680" s="2"/>
      <c r="E680" s="3"/>
      <c r="F680" s="13"/>
      <c r="G680" s="4"/>
      <c r="H680" s="14"/>
      <c r="I680" s="2"/>
      <c r="J680" s="5"/>
      <c r="K680" s="5"/>
      <c r="L680" s="6">
        <f t="shared" si="56"/>
        <v>0</v>
      </c>
      <c r="M680" s="15">
        <f>SUMIFS('Card Costs + Results'!$F$5:$F$250,'Card Costs + Results'!$B$5:$B$250,$D680,'Card Costs + Results'!$C$5:$C$250,$E680)*I680</f>
        <v>0</v>
      </c>
      <c r="N680" s="150">
        <v>0</v>
      </c>
      <c r="O680" s="150">
        <v>0</v>
      </c>
      <c r="P680" s="150">
        <v>0</v>
      </c>
      <c r="Q680" s="151">
        <f t="shared" si="53"/>
        <v>0</v>
      </c>
      <c r="R680" s="153">
        <f t="shared" si="54"/>
        <v>0</v>
      </c>
      <c r="S680" s="6"/>
      <c r="T680" s="7">
        <f t="shared" si="52"/>
        <v>0</v>
      </c>
      <c r="U680" s="6">
        <f t="shared" si="55"/>
        <v>0</v>
      </c>
    </row>
    <row r="681" spans="2:21" x14ac:dyDescent="0.3">
      <c r="B681" s="2">
        <v>678</v>
      </c>
      <c r="C681" s="1"/>
      <c r="D681" s="2"/>
      <c r="E681" s="3"/>
      <c r="F681" s="13"/>
      <c r="G681" s="4"/>
      <c r="H681" s="14"/>
      <c r="I681" s="2"/>
      <c r="J681" s="5"/>
      <c r="K681" s="5"/>
      <c r="L681" s="6">
        <f t="shared" si="56"/>
        <v>0</v>
      </c>
      <c r="M681" s="15">
        <f>SUMIFS('Card Costs + Results'!$F$5:$F$250,'Card Costs + Results'!$B$5:$B$250,$D681,'Card Costs + Results'!$C$5:$C$250,$E681)*I681</f>
        <v>0</v>
      </c>
      <c r="N681" s="150">
        <v>0</v>
      </c>
      <c r="O681" s="150">
        <v>0</v>
      </c>
      <c r="P681" s="150">
        <v>0</v>
      </c>
      <c r="Q681" s="151">
        <f t="shared" si="53"/>
        <v>0</v>
      </c>
      <c r="R681" s="153">
        <f t="shared" si="54"/>
        <v>0</v>
      </c>
      <c r="S681" s="6"/>
      <c r="T681" s="7">
        <f t="shared" si="52"/>
        <v>0</v>
      </c>
      <c r="U681" s="6">
        <f t="shared" si="55"/>
        <v>0</v>
      </c>
    </row>
    <row r="682" spans="2:21" x14ac:dyDescent="0.3">
      <c r="B682" s="2">
        <v>679</v>
      </c>
      <c r="C682" s="1"/>
      <c r="D682" s="2"/>
      <c r="E682" s="3"/>
      <c r="F682" s="13"/>
      <c r="G682" s="4"/>
      <c r="H682" s="14"/>
      <c r="I682" s="2"/>
      <c r="J682" s="5"/>
      <c r="K682" s="5"/>
      <c r="L682" s="6">
        <f t="shared" si="56"/>
        <v>0</v>
      </c>
      <c r="M682" s="15">
        <f>SUMIFS('Card Costs + Results'!$F$5:$F$250,'Card Costs + Results'!$B$5:$B$250,$D682,'Card Costs + Results'!$C$5:$C$250,$E682)*I682</f>
        <v>0</v>
      </c>
      <c r="N682" s="150">
        <v>0</v>
      </c>
      <c r="O682" s="150">
        <v>0</v>
      </c>
      <c r="P682" s="150">
        <v>0</v>
      </c>
      <c r="Q682" s="151">
        <f t="shared" si="53"/>
        <v>0</v>
      </c>
      <c r="R682" s="153">
        <f t="shared" si="54"/>
        <v>0</v>
      </c>
      <c r="S682" s="6"/>
      <c r="T682" s="7">
        <f t="shared" si="52"/>
        <v>0</v>
      </c>
      <c r="U682" s="6">
        <f t="shared" si="55"/>
        <v>0</v>
      </c>
    </row>
    <row r="683" spans="2:21" x14ac:dyDescent="0.3">
      <c r="B683" s="2">
        <v>680</v>
      </c>
      <c r="C683" s="1"/>
      <c r="D683" s="2"/>
      <c r="E683" s="3"/>
      <c r="F683" s="13"/>
      <c r="G683" s="4"/>
      <c r="H683" s="14"/>
      <c r="I683" s="2"/>
      <c r="J683" s="5"/>
      <c r="K683" s="5"/>
      <c r="L683" s="6">
        <f t="shared" si="56"/>
        <v>0</v>
      </c>
      <c r="M683" s="15">
        <f>SUMIFS('Card Costs + Results'!$F$5:$F$250,'Card Costs + Results'!$B$5:$B$250,$D683,'Card Costs + Results'!$C$5:$C$250,$E683)*I683</f>
        <v>0</v>
      </c>
      <c r="N683" s="150">
        <v>0</v>
      </c>
      <c r="O683" s="150">
        <v>0</v>
      </c>
      <c r="P683" s="150">
        <v>0</v>
      </c>
      <c r="Q683" s="151">
        <f t="shared" si="53"/>
        <v>0</v>
      </c>
      <c r="R683" s="153">
        <f t="shared" si="54"/>
        <v>0</v>
      </c>
      <c r="S683" s="6"/>
      <c r="T683" s="7">
        <f t="shared" si="52"/>
        <v>0</v>
      </c>
      <c r="U683" s="6">
        <f t="shared" si="55"/>
        <v>0</v>
      </c>
    </row>
    <row r="684" spans="2:21" x14ac:dyDescent="0.3">
      <c r="B684" s="2">
        <v>681</v>
      </c>
      <c r="C684" s="1"/>
      <c r="D684" s="2"/>
      <c r="E684" s="3"/>
      <c r="F684" s="13"/>
      <c r="G684" s="4"/>
      <c r="H684" s="14"/>
      <c r="I684" s="2"/>
      <c r="J684" s="5"/>
      <c r="K684" s="5"/>
      <c r="L684" s="6">
        <f t="shared" si="56"/>
        <v>0</v>
      </c>
      <c r="M684" s="15">
        <f>SUMIFS('Card Costs + Results'!$F$5:$F$250,'Card Costs + Results'!$B$5:$B$250,$D684,'Card Costs + Results'!$C$5:$C$250,$E684)*I684</f>
        <v>0</v>
      </c>
      <c r="N684" s="150">
        <v>0</v>
      </c>
      <c r="O684" s="150">
        <v>0</v>
      </c>
      <c r="P684" s="150">
        <v>0</v>
      </c>
      <c r="Q684" s="151">
        <f t="shared" si="53"/>
        <v>0</v>
      </c>
      <c r="R684" s="153">
        <f t="shared" si="54"/>
        <v>0</v>
      </c>
      <c r="S684" s="6"/>
      <c r="T684" s="7">
        <f t="shared" si="52"/>
        <v>0</v>
      </c>
      <c r="U684" s="6">
        <f t="shared" si="55"/>
        <v>0</v>
      </c>
    </row>
    <row r="685" spans="2:21" x14ac:dyDescent="0.3">
      <c r="B685" s="2">
        <v>682</v>
      </c>
      <c r="C685" s="1"/>
      <c r="D685" s="2"/>
      <c r="E685" s="3"/>
      <c r="F685" s="13"/>
      <c r="G685" s="4"/>
      <c r="H685" s="14"/>
      <c r="I685" s="2"/>
      <c r="J685" s="5"/>
      <c r="K685" s="5"/>
      <c r="L685" s="6">
        <f t="shared" si="56"/>
        <v>0</v>
      </c>
      <c r="M685" s="15">
        <f>SUMIFS('Card Costs + Results'!$F$5:$F$250,'Card Costs + Results'!$B$5:$B$250,$D685,'Card Costs + Results'!$C$5:$C$250,$E685)*I685</f>
        <v>0</v>
      </c>
      <c r="N685" s="150">
        <v>0</v>
      </c>
      <c r="O685" s="150">
        <v>0</v>
      </c>
      <c r="P685" s="150">
        <v>0</v>
      </c>
      <c r="Q685" s="151">
        <f t="shared" si="53"/>
        <v>0</v>
      </c>
      <c r="R685" s="153">
        <f t="shared" si="54"/>
        <v>0</v>
      </c>
      <c r="S685" s="6"/>
      <c r="T685" s="7">
        <f t="shared" si="52"/>
        <v>0</v>
      </c>
      <c r="U685" s="6">
        <f t="shared" si="55"/>
        <v>0</v>
      </c>
    </row>
    <row r="686" spans="2:21" x14ac:dyDescent="0.3">
      <c r="B686" s="2">
        <v>683</v>
      </c>
      <c r="C686" s="1"/>
      <c r="D686" s="2"/>
      <c r="E686" s="3"/>
      <c r="F686" s="13"/>
      <c r="G686" s="4"/>
      <c r="H686" s="14"/>
      <c r="I686" s="2"/>
      <c r="J686" s="5"/>
      <c r="K686" s="5"/>
      <c r="L686" s="6">
        <f t="shared" si="56"/>
        <v>0</v>
      </c>
      <c r="M686" s="15">
        <f>SUMIFS('Card Costs + Results'!$F$5:$F$250,'Card Costs + Results'!$B$5:$B$250,$D686,'Card Costs + Results'!$C$5:$C$250,$E686)*I686</f>
        <v>0</v>
      </c>
      <c r="N686" s="150">
        <v>0</v>
      </c>
      <c r="O686" s="150">
        <v>0</v>
      </c>
      <c r="P686" s="150">
        <v>0</v>
      </c>
      <c r="Q686" s="151">
        <f t="shared" si="53"/>
        <v>0</v>
      </c>
      <c r="R686" s="153">
        <f t="shared" si="54"/>
        <v>0</v>
      </c>
      <c r="S686" s="6"/>
      <c r="T686" s="7">
        <f t="shared" si="52"/>
        <v>0</v>
      </c>
      <c r="U686" s="6">
        <f t="shared" si="55"/>
        <v>0</v>
      </c>
    </row>
    <row r="687" spans="2:21" x14ac:dyDescent="0.3">
      <c r="B687" s="2">
        <v>684</v>
      </c>
      <c r="C687" s="1"/>
      <c r="D687" s="2"/>
      <c r="E687" s="3"/>
      <c r="F687" s="13"/>
      <c r="G687" s="4"/>
      <c r="H687" s="14"/>
      <c r="I687" s="2"/>
      <c r="J687" s="5"/>
      <c r="K687" s="5"/>
      <c r="L687" s="6">
        <f t="shared" si="56"/>
        <v>0</v>
      </c>
      <c r="M687" s="15">
        <f>SUMIFS('Card Costs + Results'!$F$5:$F$250,'Card Costs + Results'!$B$5:$B$250,$D687,'Card Costs + Results'!$C$5:$C$250,$E687)*I687</f>
        <v>0</v>
      </c>
      <c r="N687" s="150">
        <v>0</v>
      </c>
      <c r="O687" s="150">
        <v>0</v>
      </c>
      <c r="P687" s="150">
        <v>0</v>
      </c>
      <c r="Q687" s="151">
        <f t="shared" si="53"/>
        <v>0</v>
      </c>
      <c r="R687" s="153">
        <f t="shared" si="54"/>
        <v>0</v>
      </c>
      <c r="S687" s="6"/>
      <c r="T687" s="7">
        <f t="shared" si="52"/>
        <v>0</v>
      </c>
      <c r="U687" s="6">
        <f t="shared" si="55"/>
        <v>0</v>
      </c>
    </row>
    <row r="688" spans="2:21" x14ac:dyDescent="0.3">
      <c r="B688" s="2">
        <v>685</v>
      </c>
      <c r="C688" s="1"/>
      <c r="D688" s="2"/>
      <c r="E688" s="3"/>
      <c r="F688" s="13"/>
      <c r="G688" s="4"/>
      <c r="H688" s="14"/>
      <c r="I688" s="2"/>
      <c r="J688" s="5"/>
      <c r="K688" s="5"/>
      <c r="L688" s="6">
        <f t="shared" si="56"/>
        <v>0</v>
      </c>
      <c r="M688" s="15">
        <f>SUMIFS('Card Costs + Results'!$F$5:$F$250,'Card Costs + Results'!$B$5:$B$250,$D688,'Card Costs + Results'!$C$5:$C$250,$E688)*I688</f>
        <v>0</v>
      </c>
      <c r="N688" s="150">
        <v>0</v>
      </c>
      <c r="O688" s="150">
        <v>0</v>
      </c>
      <c r="P688" s="150">
        <v>0</v>
      </c>
      <c r="Q688" s="151">
        <f t="shared" si="53"/>
        <v>0</v>
      </c>
      <c r="R688" s="153">
        <f t="shared" si="54"/>
        <v>0</v>
      </c>
      <c r="S688" s="6"/>
      <c r="T688" s="7">
        <f t="shared" si="52"/>
        <v>0</v>
      </c>
      <c r="U688" s="6">
        <f t="shared" si="55"/>
        <v>0</v>
      </c>
    </row>
    <row r="689" spans="2:21" x14ac:dyDescent="0.3">
      <c r="B689" s="2">
        <v>686</v>
      </c>
      <c r="C689" s="1"/>
      <c r="D689" s="2"/>
      <c r="E689" s="3"/>
      <c r="F689" s="13"/>
      <c r="G689" s="4"/>
      <c r="H689" s="14"/>
      <c r="I689" s="2"/>
      <c r="J689" s="5"/>
      <c r="K689" s="5"/>
      <c r="L689" s="6">
        <f t="shared" si="56"/>
        <v>0</v>
      </c>
      <c r="M689" s="15">
        <f>SUMIFS('Card Costs + Results'!$F$5:$F$250,'Card Costs + Results'!$B$5:$B$250,$D689,'Card Costs + Results'!$C$5:$C$250,$E689)*I689</f>
        <v>0</v>
      </c>
      <c r="N689" s="150">
        <v>0</v>
      </c>
      <c r="O689" s="150">
        <v>0</v>
      </c>
      <c r="P689" s="150">
        <v>0</v>
      </c>
      <c r="Q689" s="151">
        <f t="shared" si="53"/>
        <v>0</v>
      </c>
      <c r="R689" s="153">
        <f t="shared" si="54"/>
        <v>0</v>
      </c>
      <c r="S689" s="6"/>
      <c r="T689" s="7">
        <f t="shared" si="52"/>
        <v>0</v>
      </c>
      <c r="U689" s="6">
        <f t="shared" si="55"/>
        <v>0</v>
      </c>
    </row>
    <row r="690" spans="2:21" x14ac:dyDescent="0.3">
      <c r="B690" s="2">
        <v>687</v>
      </c>
      <c r="C690" s="1"/>
      <c r="D690" s="2"/>
      <c r="E690" s="3"/>
      <c r="F690" s="13"/>
      <c r="G690" s="4"/>
      <c r="H690" s="14"/>
      <c r="I690" s="2"/>
      <c r="J690" s="5"/>
      <c r="K690" s="5"/>
      <c r="L690" s="6">
        <f t="shared" si="56"/>
        <v>0</v>
      </c>
      <c r="M690" s="15">
        <f>SUMIFS('Card Costs + Results'!$F$5:$F$250,'Card Costs + Results'!$B$5:$B$250,$D690,'Card Costs + Results'!$C$5:$C$250,$E690)*I690</f>
        <v>0</v>
      </c>
      <c r="N690" s="150">
        <v>0</v>
      </c>
      <c r="O690" s="150">
        <v>0</v>
      </c>
      <c r="P690" s="150">
        <v>0</v>
      </c>
      <c r="Q690" s="151">
        <f t="shared" si="53"/>
        <v>0</v>
      </c>
      <c r="R690" s="153">
        <f t="shared" si="54"/>
        <v>0</v>
      </c>
      <c r="S690" s="6"/>
      <c r="T690" s="7">
        <f t="shared" si="52"/>
        <v>0</v>
      </c>
      <c r="U690" s="6">
        <f t="shared" si="55"/>
        <v>0</v>
      </c>
    </row>
    <row r="691" spans="2:21" x14ac:dyDescent="0.3">
      <c r="B691" s="2">
        <v>688</v>
      </c>
      <c r="C691" s="1"/>
      <c r="D691" s="2"/>
      <c r="E691" s="3"/>
      <c r="F691" s="13"/>
      <c r="G691" s="4"/>
      <c r="H691" s="14"/>
      <c r="I691" s="2"/>
      <c r="J691" s="5"/>
      <c r="K691" s="5"/>
      <c r="L691" s="6">
        <f t="shared" si="56"/>
        <v>0</v>
      </c>
      <c r="M691" s="15">
        <f>SUMIFS('Card Costs + Results'!$F$5:$F$250,'Card Costs + Results'!$B$5:$B$250,$D691,'Card Costs + Results'!$C$5:$C$250,$E691)*I691</f>
        <v>0</v>
      </c>
      <c r="N691" s="150">
        <v>0</v>
      </c>
      <c r="O691" s="150">
        <v>0</v>
      </c>
      <c r="P691" s="150">
        <v>0</v>
      </c>
      <c r="Q691" s="151">
        <f t="shared" si="53"/>
        <v>0</v>
      </c>
      <c r="R691" s="153">
        <f t="shared" si="54"/>
        <v>0</v>
      </c>
      <c r="S691" s="6"/>
      <c r="T691" s="7">
        <f t="shared" si="52"/>
        <v>0</v>
      </c>
      <c r="U691" s="6">
        <f t="shared" si="55"/>
        <v>0</v>
      </c>
    </row>
    <row r="692" spans="2:21" x14ac:dyDescent="0.3">
      <c r="B692" s="2">
        <v>689</v>
      </c>
      <c r="C692" s="1"/>
      <c r="D692" s="2"/>
      <c r="E692" s="3"/>
      <c r="F692" s="13"/>
      <c r="G692" s="4"/>
      <c r="H692" s="14"/>
      <c r="I692" s="2"/>
      <c r="J692" s="5"/>
      <c r="K692" s="5"/>
      <c r="L692" s="6">
        <f t="shared" si="56"/>
        <v>0</v>
      </c>
      <c r="M692" s="15">
        <f>SUMIFS('Card Costs + Results'!$F$5:$F$250,'Card Costs + Results'!$B$5:$B$250,$D692,'Card Costs + Results'!$C$5:$C$250,$E692)*I692</f>
        <v>0</v>
      </c>
      <c r="N692" s="150">
        <v>0</v>
      </c>
      <c r="O692" s="150">
        <v>0</v>
      </c>
      <c r="P692" s="150">
        <v>0</v>
      </c>
      <c r="Q692" s="151">
        <f t="shared" si="53"/>
        <v>0</v>
      </c>
      <c r="R692" s="153">
        <f t="shared" si="54"/>
        <v>0</v>
      </c>
      <c r="S692" s="6"/>
      <c r="T692" s="7">
        <f t="shared" si="52"/>
        <v>0</v>
      </c>
      <c r="U692" s="6">
        <f t="shared" si="55"/>
        <v>0</v>
      </c>
    </row>
    <row r="693" spans="2:21" x14ac:dyDescent="0.3">
      <c r="B693" s="2">
        <v>690</v>
      </c>
      <c r="C693" s="1"/>
      <c r="D693" s="2"/>
      <c r="E693" s="3"/>
      <c r="F693" s="13"/>
      <c r="G693" s="4"/>
      <c r="H693" s="14"/>
      <c r="I693" s="2"/>
      <c r="J693" s="5"/>
      <c r="K693" s="5"/>
      <c r="L693" s="6">
        <f t="shared" si="56"/>
        <v>0</v>
      </c>
      <c r="M693" s="15">
        <f>SUMIFS('Card Costs + Results'!$F$5:$F$250,'Card Costs + Results'!$B$5:$B$250,$D693,'Card Costs + Results'!$C$5:$C$250,$E693)*I693</f>
        <v>0</v>
      </c>
      <c r="N693" s="150">
        <v>0</v>
      </c>
      <c r="O693" s="150">
        <v>0</v>
      </c>
      <c r="P693" s="150">
        <v>0</v>
      </c>
      <c r="Q693" s="151">
        <f t="shared" si="53"/>
        <v>0</v>
      </c>
      <c r="R693" s="153">
        <f t="shared" si="54"/>
        <v>0</v>
      </c>
      <c r="S693" s="6"/>
      <c r="T693" s="7">
        <f t="shared" si="52"/>
        <v>0</v>
      </c>
      <c r="U693" s="6">
        <f t="shared" si="55"/>
        <v>0</v>
      </c>
    </row>
    <row r="694" spans="2:21" x14ac:dyDescent="0.3">
      <c r="B694" s="2">
        <v>691</v>
      </c>
      <c r="C694" s="1"/>
      <c r="D694" s="2"/>
      <c r="E694" s="3"/>
      <c r="F694" s="13"/>
      <c r="G694" s="4"/>
      <c r="H694" s="14"/>
      <c r="I694" s="2"/>
      <c r="J694" s="5"/>
      <c r="K694" s="5"/>
      <c r="L694" s="6">
        <f t="shared" si="56"/>
        <v>0</v>
      </c>
      <c r="M694" s="15">
        <f>SUMIFS('Card Costs + Results'!$F$5:$F$250,'Card Costs + Results'!$B$5:$B$250,$D694,'Card Costs + Results'!$C$5:$C$250,$E694)*I694</f>
        <v>0</v>
      </c>
      <c r="N694" s="150">
        <v>0</v>
      </c>
      <c r="O694" s="150">
        <v>0</v>
      </c>
      <c r="P694" s="150">
        <v>0</v>
      </c>
      <c r="Q694" s="151">
        <f t="shared" si="53"/>
        <v>0</v>
      </c>
      <c r="R694" s="153">
        <f t="shared" si="54"/>
        <v>0</v>
      </c>
      <c r="S694" s="6"/>
      <c r="T694" s="7">
        <f t="shared" si="52"/>
        <v>0</v>
      </c>
      <c r="U694" s="6">
        <f t="shared" si="55"/>
        <v>0</v>
      </c>
    </row>
    <row r="695" spans="2:21" x14ac:dyDescent="0.3">
      <c r="B695" s="2">
        <v>692</v>
      </c>
      <c r="C695" s="1"/>
      <c r="D695" s="2"/>
      <c r="E695" s="3"/>
      <c r="F695" s="13"/>
      <c r="G695" s="4"/>
      <c r="H695" s="14"/>
      <c r="I695" s="2"/>
      <c r="J695" s="5"/>
      <c r="K695" s="5"/>
      <c r="L695" s="6">
        <f t="shared" si="56"/>
        <v>0</v>
      </c>
      <c r="M695" s="15">
        <f>SUMIFS('Card Costs + Results'!$F$5:$F$250,'Card Costs + Results'!$B$5:$B$250,$D695,'Card Costs + Results'!$C$5:$C$250,$E695)*I695</f>
        <v>0</v>
      </c>
      <c r="N695" s="150">
        <v>0</v>
      </c>
      <c r="O695" s="150">
        <v>0</v>
      </c>
      <c r="P695" s="150">
        <v>0</v>
      </c>
      <c r="Q695" s="151">
        <f t="shared" si="53"/>
        <v>0</v>
      </c>
      <c r="R695" s="153">
        <f t="shared" si="54"/>
        <v>0</v>
      </c>
      <c r="S695" s="6"/>
      <c r="T695" s="7">
        <f t="shared" si="52"/>
        <v>0</v>
      </c>
      <c r="U695" s="6">
        <f t="shared" si="55"/>
        <v>0</v>
      </c>
    </row>
    <row r="696" spans="2:21" x14ac:dyDescent="0.3">
      <c r="B696" s="2">
        <v>693</v>
      </c>
      <c r="C696" s="1"/>
      <c r="D696" s="2"/>
      <c r="E696" s="3"/>
      <c r="F696" s="13"/>
      <c r="G696" s="4"/>
      <c r="H696" s="14"/>
      <c r="I696" s="2"/>
      <c r="J696" s="5"/>
      <c r="K696" s="5"/>
      <c r="L696" s="6">
        <f t="shared" si="56"/>
        <v>0</v>
      </c>
      <c r="M696" s="15">
        <f>SUMIFS('Card Costs + Results'!$F$5:$F$250,'Card Costs + Results'!$B$5:$B$250,$D696,'Card Costs + Results'!$C$5:$C$250,$E696)*I696</f>
        <v>0</v>
      </c>
      <c r="N696" s="150">
        <v>0</v>
      </c>
      <c r="O696" s="150">
        <v>0</v>
      </c>
      <c r="P696" s="150">
        <v>0</v>
      </c>
      <c r="Q696" s="151">
        <f t="shared" si="53"/>
        <v>0</v>
      </c>
      <c r="R696" s="153">
        <f t="shared" si="54"/>
        <v>0</v>
      </c>
      <c r="S696" s="6"/>
      <c r="T696" s="7">
        <f t="shared" si="52"/>
        <v>0</v>
      </c>
      <c r="U696" s="6">
        <f t="shared" si="55"/>
        <v>0</v>
      </c>
    </row>
    <row r="697" spans="2:21" x14ac:dyDescent="0.3">
      <c r="B697" s="2">
        <v>694</v>
      </c>
      <c r="C697" s="1"/>
      <c r="D697" s="2"/>
      <c r="E697" s="3"/>
      <c r="F697" s="13"/>
      <c r="G697" s="4"/>
      <c r="H697" s="14"/>
      <c r="I697" s="2"/>
      <c r="J697" s="5"/>
      <c r="K697" s="5"/>
      <c r="L697" s="6">
        <f t="shared" si="56"/>
        <v>0</v>
      </c>
      <c r="M697" s="15">
        <f>SUMIFS('Card Costs + Results'!$F$5:$F$250,'Card Costs + Results'!$B$5:$B$250,$D697,'Card Costs + Results'!$C$5:$C$250,$E697)*I697</f>
        <v>0</v>
      </c>
      <c r="N697" s="150">
        <v>0</v>
      </c>
      <c r="O697" s="150">
        <v>0</v>
      </c>
      <c r="P697" s="150">
        <v>0</v>
      </c>
      <c r="Q697" s="151">
        <f t="shared" si="53"/>
        <v>0</v>
      </c>
      <c r="R697" s="153">
        <f t="shared" si="54"/>
        <v>0</v>
      </c>
      <c r="S697" s="6"/>
      <c r="T697" s="7">
        <f t="shared" si="52"/>
        <v>0</v>
      </c>
      <c r="U697" s="6">
        <f t="shared" si="55"/>
        <v>0</v>
      </c>
    </row>
    <row r="698" spans="2:21" x14ac:dyDescent="0.3">
      <c r="B698" s="2">
        <v>695</v>
      </c>
      <c r="C698" s="1"/>
      <c r="D698" s="2"/>
      <c r="E698" s="3"/>
      <c r="F698" s="13"/>
      <c r="G698" s="4"/>
      <c r="H698" s="14"/>
      <c r="I698" s="2"/>
      <c r="J698" s="5"/>
      <c r="K698" s="5"/>
      <c r="L698" s="6">
        <f t="shared" si="56"/>
        <v>0</v>
      </c>
      <c r="M698" s="15">
        <f>SUMIFS('Card Costs + Results'!$F$5:$F$250,'Card Costs + Results'!$B$5:$B$250,$D698,'Card Costs + Results'!$C$5:$C$250,$E698)*I698</f>
        <v>0</v>
      </c>
      <c r="N698" s="150">
        <v>0</v>
      </c>
      <c r="O698" s="150">
        <v>0</v>
      </c>
      <c r="P698" s="150">
        <v>0</v>
      </c>
      <c r="Q698" s="151">
        <f t="shared" si="53"/>
        <v>0</v>
      </c>
      <c r="R698" s="153">
        <f t="shared" si="54"/>
        <v>0</v>
      </c>
      <c r="S698" s="6"/>
      <c r="T698" s="7">
        <f t="shared" si="52"/>
        <v>0</v>
      </c>
      <c r="U698" s="6">
        <f t="shared" si="55"/>
        <v>0</v>
      </c>
    </row>
    <row r="699" spans="2:21" x14ac:dyDescent="0.3">
      <c r="B699" s="2">
        <v>696</v>
      </c>
      <c r="C699" s="1"/>
      <c r="D699" s="2"/>
      <c r="E699" s="3"/>
      <c r="F699" s="13"/>
      <c r="G699" s="4"/>
      <c r="H699" s="14"/>
      <c r="I699" s="2"/>
      <c r="J699" s="5"/>
      <c r="K699" s="5"/>
      <c r="L699" s="6">
        <f t="shared" si="56"/>
        <v>0</v>
      </c>
      <c r="M699" s="15">
        <f>SUMIFS('Card Costs + Results'!$F$5:$F$250,'Card Costs + Results'!$B$5:$B$250,$D699,'Card Costs + Results'!$C$5:$C$250,$E699)*I699</f>
        <v>0</v>
      </c>
      <c r="N699" s="150">
        <v>0</v>
      </c>
      <c r="O699" s="150">
        <v>0</v>
      </c>
      <c r="P699" s="150">
        <v>0</v>
      </c>
      <c r="Q699" s="151">
        <f t="shared" si="53"/>
        <v>0</v>
      </c>
      <c r="R699" s="153">
        <f t="shared" si="54"/>
        <v>0</v>
      </c>
      <c r="S699" s="6"/>
      <c r="T699" s="7">
        <f t="shared" si="52"/>
        <v>0</v>
      </c>
      <c r="U699" s="6">
        <f t="shared" si="55"/>
        <v>0</v>
      </c>
    </row>
    <row r="700" spans="2:21" x14ac:dyDescent="0.3">
      <c r="B700" s="2">
        <v>697</v>
      </c>
      <c r="C700" s="1"/>
      <c r="D700" s="2"/>
      <c r="E700" s="3"/>
      <c r="F700" s="13"/>
      <c r="G700" s="4"/>
      <c r="H700" s="14"/>
      <c r="I700" s="2"/>
      <c r="J700" s="5"/>
      <c r="K700" s="5"/>
      <c r="L700" s="6">
        <f t="shared" si="56"/>
        <v>0</v>
      </c>
      <c r="M700" s="15">
        <f>SUMIFS('Card Costs + Results'!$F$5:$F$250,'Card Costs + Results'!$B$5:$B$250,$D700,'Card Costs + Results'!$C$5:$C$250,$E700)*I700</f>
        <v>0</v>
      </c>
      <c r="N700" s="150">
        <v>0</v>
      </c>
      <c r="O700" s="150">
        <v>0</v>
      </c>
      <c r="P700" s="150">
        <v>0</v>
      </c>
      <c r="Q700" s="151">
        <f t="shared" si="53"/>
        <v>0</v>
      </c>
      <c r="R700" s="153">
        <f t="shared" si="54"/>
        <v>0</v>
      </c>
      <c r="S700" s="6"/>
      <c r="T700" s="7">
        <f t="shared" si="52"/>
        <v>0</v>
      </c>
      <c r="U700" s="6">
        <f t="shared" si="55"/>
        <v>0</v>
      </c>
    </row>
    <row r="701" spans="2:21" x14ac:dyDescent="0.3">
      <c r="B701" s="2">
        <v>698</v>
      </c>
      <c r="C701" s="1"/>
      <c r="D701" s="2"/>
      <c r="E701" s="3"/>
      <c r="F701" s="13"/>
      <c r="G701" s="4"/>
      <c r="H701" s="14"/>
      <c r="I701" s="2"/>
      <c r="J701" s="5"/>
      <c r="K701" s="5"/>
      <c r="L701" s="6">
        <f t="shared" si="56"/>
        <v>0</v>
      </c>
      <c r="M701" s="15">
        <f>SUMIFS('Card Costs + Results'!$F$5:$F$250,'Card Costs + Results'!$B$5:$B$250,$D701,'Card Costs + Results'!$C$5:$C$250,$E701)*I701</f>
        <v>0</v>
      </c>
      <c r="N701" s="150">
        <v>0</v>
      </c>
      <c r="O701" s="150">
        <v>0</v>
      </c>
      <c r="P701" s="150">
        <v>0</v>
      </c>
      <c r="Q701" s="151">
        <f t="shared" si="53"/>
        <v>0</v>
      </c>
      <c r="R701" s="153">
        <f t="shared" si="54"/>
        <v>0</v>
      </c>
      <c r="S701" s="6"/>
      <c r="T701" s="7">
        <f t="shared" si="52"/>
        <v>0</v>
      </c>
      <c r="U701" s="6">
        <f t="shared" si="55"/>
        <v>0</v>
      </c>
    </row>
    <row r="702" spans="2:21" x14ac:dyDescent="0.3">
      <c r="B702" s="2">
        <v>699</v>
      </c>
      <c r="C702" s="1"/>
      <c r="D702" s="2"/>
      <c r="E702" s="3"/>
      <c r="F702" s="13"/>
      <c r="G702" s="4"/>
      <c r="H702" s="14"/>
      <c r="I702" s="2"/>
      <c r="J702" s="5"/>
      <c r="K702" s="5"/>
      <c r="L702" s="6">
        <f t="shared" si="56"/>
        <v>0</v>
      </c>
      <c r="M702" s="15">
        <f>SUMIFS('Card Costs + Results'!$F$5:$F$250,'Card Costs + Results'!$B$5:$B$250,$D702,'Card Costs + Results'!$C$5:$C$250,$E702)*I702</f>
        <v>0</v>
      </c>
      <c r="N702" s="150">
        <v>0</v>
      </c>
      <c r="O702" s="150">
        <v>0</v>
      </c>
      <c r="P702" s="150">
        <v>0</v>
      </c>
      <c r="Q702" s="151">
        <f t="shared" si="53"/>
        <v>0</v>
      </c>
      <c r="R702" s="153">
        <f t="shared" si="54"/>
        <v>0</v>
      </c>
      <c r="S702" s="6"/>
      <c r="T702" s="7">
        <f t="shared" si="52"/>
        <v>0</v>
      </c>
      <c r="U702" s="6">
        <f t="shared" si="55"/>
        <v>0</v>
      </c>
    </row>
    <row r="703" spans="2:21" x14ac:dyDescent="0.3">
      <c r="B703" s="2">
        <v>700</v>
      </c>
      <c r="C703" s="1"/>
      <c r="D703" s="2"/>
      <c r="E703" s="3"/>
      <c r="F703" s="13"/>
      <c r="G703" s="4"/>
      <c r="H703" s="14"/>
      <c r="I703" s="2"/>
      <c r="J703" s="5"/>
      <c r="K703" s="5"/>
      <c r="L703" s="6">
        <f t="shared" si="56"/>
        <v>0</v>
      </c>
      <c r="M703" s="15">
        <f>SUMIFS('Card Costs + Results'!$F$5:$F$250,'Card Costs + Results'!$B$5:$B$250,$D703,'Card Costs + Results'!$C$5:$C$250,$E703)*I703</f>
        <v>0</v>
      </c>
      <c r="N703" s="150">
        <v>0</v>
      </c>
      <c r="O703" s="150">
        <v>0</v>
      </c>
      <c r="P703" s="150">
        <v>0</v>
      </c>
      <c r="Q703" s="151">
        <f t="shared" si="53"/>
        <v>0</v>
      </c>
      <c r="R703" s="153">
        <f t="shared" si="54"/>
        <v>0</v>
      </c>
      <c r="S703" s="6"/>
      <c r="T703" s="7">
        <f t="shared" si="52"/>
        <v>0</v>
      </c>
      <c r="U703" s="6">
        <f t="shared" si="55"/>
        <v>0</v>
      </c>
    </row>
    <row r="704" spans="2:21" x14ac:dyDescent="0.3">
      <c r="B704" s="2">
        <v>701</v>
      </c>
      <c r="C704" s="1"/>
      <c r="D704" s="2"/>
      <c r="E704" s="3"/>
      <c r="F704" s="13"/>
      <c r="G704" s="4"/>
      <c r="H704" s="14"/>
      <c r="I704" s="2"/>
      <c r="J704" s="5"/>
      <c r="K704" s="5"/>
      <c r="L704" s="6">
        <f t="shared" si="56"/>
        <v>0</v>
      </c>
      <c r="M704" s="15">
        <f>SUMIFS('Card Costs + Results'!$F$5:$F$250,'Card Costs + Results'!$B$5:$B$250,$D704,'Card Costs + Results'!$C$5:$C$250,$E704)*I704</f>
        <v>0</v>
      </c>
      <c r="N704" s="150">
        <v>0</v>
      </c>
      <c r="O704" s="150">
        <v>0</v>
      </c>
      <c r="P704" s="150">
        <v>0</v>
      </c>
      <c r="Q704" s="151">
        <f t="shared" si="53"/>
        <v>0</v>
      </c>
      <c r="R704" s="153">
        <f t="shared" si="54"/>
        <v>0</v>
      </c>
      <c r="S704" s="6"/>
      <c r="T704" s="7">
        <f t="shared" si="52"/>
        <v>0</v>
      </c>
      <c r="U704" s="6">
        <f t="shared" si="55"/>
        <v>0</v>
      </c>
    </row>
    <row r="705" spans="2:21" x14ac:dyDescent="0.3">
      <c r="B705" s="2">
        <v>702</v>
      </c>
      <c r="C705" s="1"/>
      <c r="D705" s="2"/>
      <c r="E705" s="3"/>
      <c r="F705" s="13"/>
      <c r="G705" s="4"/>
      <c r="H705" s="14"/>
      <c r="I705" s="2"/>
      <c r="J705" s="5"/>
      <c r="K705" s="5"/>
      <c r="L705" s="6">
        <f t="shared" si="56"/>
        <v>0</v>
      </c>
      <c r="M705" s="15">
        <f>SUMIFS('Card Costs + Results'!$F$5:$F$250,'Card Costs + Results'!$B$5:$B$250,$D705,'Card Costs + Results'!$C$5:$C$250,$E705)*I705</f>
        <v>0</v>
      </c>
      <c r="N705" s="150">
        <v>0</v>
      </c>
      <c r="O705" s="150">
        <v>0</v>
      </c>
      <c r="P705" s="150">
        <v>0</v>
      </c>
      <c r="Q705" s="151">
        <f t="shared" si="53"/>
        <v>0</v>
      </c>
      <c r="R705" s="153">
        <f t="shared" si="54"/>
        <v>0</v>
      </c>
      <c r="S705" s="6"/>
      <c r="T705" s="7">
        <f t="shared" si="52"/>
        <v>0</v>
      </c>
      <c r="U705" s="6">
        <f t="shared" si="55"/>
        <v>0</v>
      </c>
    </row>
    <row r="706" spans="2:21" x14ac:dyDescent="0.3">
      <c r="B706" s="2">
        <v>703</v>
      </c>
      <c r="C706" s="1"/>
      <c r="D706" s="2"/>
      <c r="E706" s="3"/>
      <c r="F706" s="13"/>
      <c r="G706" s="4"/>
      <c r="H706" s="14"/>
      <c r="I706" s="2"/>
      <c r="J706" s="5"/>
      <c r="K706" s="5"/>
      <c r="L706" s="6">
        <f t="shared" si="56"/>
        <v>0</v>
      </c>
      <c r="M706" s="15">
        <f>SUMIFS('Card Costs + Results'!$F$5:$F$250,'Card Costs + Results'!$B$5:$B$250,$D706,'Card Costs + Results'!$C$5:$C$250,$E706)*I706</f>
        <v>0</v>
      </c>
      <c r="N706" s="150">
        <v>0</v>
      </c>
      <c r="O706" s="150">
        <v>0</v>
      </c>
      <c r="P706" s="150">
        <v>0</v>
      </c>
      <c r="Q706" s="151">
        <f t="shared" si="53"/>
        <v>0</v>
      </c>
      <c r="R706" s="153">
        <f t="shared" si="54"/>
        <v>0</v>
      </c>
      <c r="S706" s="6"/>
      <c r="T706" s="7">
        <f t="shared" si="52"/>
        <v>0</v>
      </c>
      <c r="U706" s="6">
        <f t="shared" si="55"/>
        <v>0</v>
      </c>
    </row>
    <row r="707" spans="2:21" x14ac:dyDescent="0.3">
      <c r="B707" s="2">
        <v>704</v>
      </c>
      <c r="C707" s="1"/>
      <c r="D707" s="2"/>
      <c r="E707" s="3"/>
      <c r="F707" s="13"/>
      <c r="G707" s="4"/>
      <c r="H707" s="14"/>
      <c r="I707" s="2"/>
      <c r="J707" s="5"/>
      <c r="K707" s="5"/>
      <c r="L707" s="6">
        <f t="shared" si="56"/>
        <v>0</v>
      </c>
      <c r="M707" s="15">
        <f>SUMIFS('Card Costs + Results'!$F$5:$F$250,'Card Costs + Results'!$B$5:$B$250,$D707,'Card Costs + Results'!$C$5:$C$250,$E707)*I707</f>
        <v>0</v>
      </c>
      <c r="N707" s="150">
        <v>0</v>
      </c>
      <c r="O707" s="150">
        <v>0</v>
      </c>
      <c r="P707" s="150">
        <v>0</v>
      </c>
      <c r="Q707" s="151">
        <f t="shared" si="53"/>
        <v>0</v>
      </c>
      <c r="R707" s="153">
        <f t="shared" si="54"/>
        <v>0</v>
      </c>
      <c r="S707" s="6"/>
      <c r="T707" s="7">
        <f t="shared" si="52"/>
        <v>0</v>
      </c>
      <c r="U707" s="6">
        <f t="shared" si="55"/>
        <v>0</v>
      </c>
    </row>
    <row r="708" spans="2:21" x14ac:dyDescent="0.3">
      <c r="B708" s="2">
        <v>705</v>
      </c>
      <c r="C708" s="1"/>
      <c r="D708" s="2"/>
      <c r="E708" s="3"/>
      <c r="F708" s="13"/>
      <c r="G708" s="4"/>
      <c r="H708" s="14"/>
      <c r="I708" s="2"/>
      <c r="J708" s="5"/>
      <c r="K708" s="5"/>
      <c r="L708" s="6">
        <f t="shared" si="56"/>
        <v>0</v>
      </c>
      <c r="M708" s="15">
        <f>SUMIFS('Card Costs + Results'!$F$5:$F$250,'Card Costs + Results'!$B$5:$B$250,$D708,'Card Costs + Results'!$C$5:$C$250,$E708)*I708</f>
        <v>0</v>
      </c>
      <c r="N708" s="150">
        <v>0</v>
      </c>
      <c r="O708" s="150">
        <v>0</v>
      </c>
      <c r="P708" s="150">
        <v>0</v>
      </c>
      <c r="Q708" s="151">
        <f t="shared" si="53"/>
        <v>0</v>
      </c>
      <c r="R708" s="153">
        <f t="shared" si="54"/>
        <v>0</v>
      </c>
      <c r="S708" s="6"/>
      <c r="T708" s="7">
        <f t="shared" si="52"/>
        <v>0</v>
      </c>
      <c r="U708" s="6">
        <f t="shared" si="55"/>
        <v>0</v>
      </c>
    </row>
    <row r="709" spans="2:21" x14ac:dyDescent="0.3">
      <c r="B709" s="2">
        <v>706</v>
      </c>
      <c r="C709" s="1"/>
      <c r="D709" s="2"/>
      <c r="E709" s="3"/>
      <c r="F709" s="13"/>
      <c r="G709" s="4"/>
      <c r="H709" s="14"/>
      <c r="I709" s="2"/>
      <c r="J709" s="5"/>
      <c r="K709" s="5"/>
      <c r="L709" s="6">
        <f t="shared" si="56"/>
        <v>0</v>
      </c>
      <c r="M709" s="15">
        <f>SUMIFS('Card Costs + Results'!$F$5:$F$250,'Card Costs + Results'!$B$5:$B$250,$D709,'Card Costs + Results'!$C$5:$C$250,$E709)*I709</f>
        <v>0</v>
      </c>
      <c r="N709" s="150">
        <v>0</v>
      </c>
      <c r="O709" s="150">
        <v>0</v>
      </c>
      <c r="P709" s="150">
        <v>0</v>
      </c>
      <c r="Q709" s="151">
        <f t="shared" si="53"/>
        <v>0</v>
      </c>
      <c r="R709" s="153">
        <f t="shared" si="54"/>
        <v>0</v>
      </c>
      <c r="S709" s="6"/>
      <c r="T709" s="7">
        <f t="shared" ref="T709:T772" si="57">SUM(K709-S709)</f>
        <v>0</v>
      </c>
      <c r="U709" s="6">
        <f t="shared" si="55"/>
        <v>0</v>
      </c>
    </row>
    <row r="710" spans="2:21" x14ac:dyDescent="0.3">
      <c r="B710" s="2">
        <v>707</v>
      </c>
      <c r="C710" s="1"/>
      <c r="D710" s="2"/>
      <c r="E710" s="3"/>
      <c r="F710" s="13"/>
      <c r="G710" s="4"/>
      <c r="H710" s="14"/>
      <c r="I710" s="2"/>
      <c r="J710" s="5"/>
      <c r="K710" s="5"/>
      <c r="L710" s="6">
        <f t="shared" si="56"/>
        <v>0</v>
      </c>
      <c r="M710" s="15">
        <f>SUMIFS('Card Costs + Results'!$F$5:$F$250,'Card Costs + Results'!$B$5:$B$250,$D710,'Card Costs + Results'!$C$5:$C$250,$E710)*I710</f>
        <v>0</v>
      </c>
      <c r="N710" s="150">
        <v>0</v>
      </c>
      <c r="O710" s="150">
        <v>0</v>
      </c>
      <c r="P710" s="150">
        <v>0</v>
      </c>
      <c r="Q710" s="151">
        <f t="shared" ref="Q710:Q773" si="58">SUM(N710:P710)</f>
        <v>0</v>
      </c>
      <c r="R710" s="153">
        <f t="shared" ref="R710:R773" si="59">SUM(J710-M710-Q710)</f>
        <v>0</v>
      </c>
      <c r="S710" s="6"/>
      <c r="T710" s="7">
        <f t="shared" si="57"/>
        <v>0</v>
      </c>
      <c r="U710" s="6">
        <f t="shared" ref="U710:U773" si="60">R710+T710</f>
        <v>0</v>
      </c>
    </row>
    <row r="711" spans="2:21" x14ac:dyDescent="0.3">
      <c r="B711" s="2">
        <v>708</v>
      </c>
      <c r="C711" s="1"/>
      <c r="D711" s="2"/>
      <c r="E711" s="3"/>
      <c r="F711" s="13"/>
      <c r="G711" s="4"/>
      <c r="H711" s="14"/>
      <c r="I711" s="2"/>
      <c r="J711" s="5"/>
      <c r="K711" s="5"/>
      <c r="L711" s="6">
        <f t="shared" si="56"/>
        <v>0</v>
      </c>
      <c r="M711" s="15">
        <f>SUMIFS('Card Costs + Results'!$F$5:$F$250,'Card Costs + Results'!$B$5:$B$250,$D711,'Card Costs + Results'!$C$5:$C$250,$E711)*I711</f>
        <v>0</v>
      </c>
      <c r="N711" s="150">
        <v>0</v>
      </c>
      <c r="O711" s="150">
        <v>0</v>
      </c>
      <c r="P711" s="150">
        <v>0</v>
      </c>
      <c r="Q711" s="151">
        <f t="shared" si="58"/>
        <v>0</v>
      </c>
      <c r="R711" s="153">
        <f t="shared" si="59"/>
        <v>0</v>
      </c>
      <c r="S711" s="6"/>
      <c r="T711" s="7">
        <f t="shared" si="57"/>
        <v>0</v>
      </c>
      <c r="U711" s="6">
        <f t="shared" si="60"/>
        <v>0</v>
      </c>
    </row>
    <row r="712" spans="2:21" x14ac:dyDescent="0.3">
      <c r="B712" s="2">
        <v>709</v>
      </c>
      <c r="C712" s="1"/>
      <c r="D712" s="2"/>
      <c r="E712" s="3"/>
      <c r="F712" s="13"/>
      <c r="G712" s="4"/>
      <c r="H712" s="14"/>
      <c r="I712" s="2"/>
      <c r="J712" s="5"/>
      <c r="K712" s="5"/>
      <c r="L712" s="6">
        <f t="shared" si="56"/>
        <v>0</v>
      </c>
      <c r="M712" s="15">
        <f>SUMIFS('Card Costs + Results'!$F$5:$F$250,'Card Costs + Results'!$B$5:$B$250,$D712,'Card Costs + Results'!$C$5:$C$250,$E712)*I712</f>
        <v>0</v>
      </c>
      <c r="N712" s="150">
        <v>0</v>
      </c>
      <c r="O712" s="150">
        <v>0</v>
      </c>
      <c r="P712" s="150">
        <v>0</v>
      </c>
      <c r="Q712" s="151">
        <f t="shared" si="58"/>
        <v>0</v>
      </c>
      <c r="R712" s="153">
        <f t="shared" si="59"/>
        <v>0</v>
      </c>
      <c r="S712" s="6"/>
      <c r="T712" s="7">
        <f t="shared" si="57"/>
        <v>0</v>
      </c>
      <c r="U712" s="6">
        <f t="shared" si="60"/>
        <v>0</v>
      </c>
    </row>
    <row r="713" spans="2:21" x14ac:dyDescent="0.3">
      <c r="B713" s="2">
        <v>710</v>
      </c>
      <c r="C713" s="1"/>
      <c r="D713" s="2"/>
      <c r="E713" s="3"/>
      <c r="F713" s="13"/>
      <c r="G713" s="4"/>
      <c r="H713" s="14"/>
      <c r="I713" s="2"/>
      <c r="J713" s="5"/>
      <c r="K713" s="5"/>
      <c r="L713" s="6">
        <f t="shared" si="56"/>
        <v>0</v>
      </c>
      <c r="M713" s="15">
        <f>SUMIFS('Card Costs + Results'!$F$5:$F$250,'Card Costs + Results'!$B$5:$B$250,$D713,'Card Costs + Results'!$C$5:$C$250,$E713)*I713</f>
        <v>0</v>
      </c>
      <c r="N713" s="150">
        <v>0</v>
      </c>
      <c r="O713" s="150">
        <v>0</v>
      </c>
      <c r="P713" s="150">
        <v>0</v>
      </c>
      <c r="Q713" s="151">
        <f t="shared" si="58"/>
        <v>0</v>
      </c>
      <c r="R713" s="153">
        <f t="shared" si="59"/>
        <v>0</v>
      </c>
      <c r="S713" s="6"/>
      <c r="T713" s="7">
        <f t="shared" si="57"/>
        <v>0</v>
      </c>
      <c r="U713" s="6">
        <f t="shared" si="60"/>
        <v>0</v>
      </c>
    </row>
    <row r="714" spans="2:21" x14ac:dyDescent="0.3">
      <c r="B714" s="2">
        <v>711</v>
      </c>
      <c r="C714" s="1"/>
      <c r="D714" s="2"/>
      <c r="E714" s="3"/>
      <c r="F714" s="13"/>
      <c r="G714" s="4"/>
      <c r="H714" s="14"/>
      <c r="I714" s="2"/>
      <c r="J714" s="5"/>
      <c r="K714" s="5"/>
      <c r="L714" s="6">
        <f t="shared" si="56"/>
        <v>0</v>
      </c>
      <c r="M714" s="15">
        <f>SUMIFS('Card Costs + Results'!$F$5:$F$250,'Card Costs + Results'!$B$5:$B$250,$D714,'Card Costs + Results'!$C$5:$C$250,$E714)*I714</f>
        <v>0</v>
      </c>
      <c r="N714" s="150">
        <v>0</v>
      </c>
      <c r="O714" s="150">
        <v>0</v>
      </c>
      <c r="P714" s="150">
        <v>0</v>
      </c>
      <c r="Q714" s="151">
        <f t="shared" si="58"/>
        <v>0</v>
      </c>
      <c r="R714" s="153">
        <f t="shared" si="59"/>
        <v>0</v>
      </c>
      <c r="S714" s="6"/>
      <c r="T714" s="7">
        <f t="shared" si="57"/>
        <v>0</v>
      </c>
      <c r="U714" s="6">
        <f t="shared" si="60"/>
        <v>0</v>
      </c>
    </row>
    <row r="715" spans="2:21" x14ac:dyDescent="0.3">
      <c r="B715" s="2">
        <v>712</v>
      </c>
      <c r="C715" s="1"/>
      <c r="D715" s="2"/>
      <c r="E715" s="3"/>
      <c r="F715" s="13"/>
      <c r="G715" s="4"/>
      <c r="H715" s="14"/>
      <c r="I715" s="2"/>
      <c r="J715" s="5"/>
      <c r="K715" s="5"/>
      <c r="L715" s="6">
        <f t="shared" si="56"/>
        <v>0</v>
      </c>
      <c r="M715" s="15">
        <f>SUMIFS('Card Costs + Results'!$F$5:$F$250,'Card Costs + Results'!$B$5:$B$250,$D715,'Card Costs + Results'!$C$5:$C$250,$E715)*I715</f>
        <v>0</v>
      </c>
      <c r="N715" s="150">
        <v>0</v>
      </c>
      <c r="O715" s="150">
        <v>0</v>
      </c>
      <c r="P715" s="150">
        <v>0</v>
      </c>
      <c r="Q715" s="151">
        <f t="shared" si="58"/>
        <v>0</v>
      </c>
      <c r="R715" s="153">
        <f t="shared" si="59"/>
        <v>0</v>
      </c>
      <c r="S715" s="6"/>
      <c r="T715" s="7">
        <f t="shared" si="57"/>
        <v>0</v>
      </c>
      <c r="U715" s="6">
        <f t="shared" si="60"/>
        <v>0</v>
      </c>
    </row>
    <row r="716" spans="2:21" x14ac:dyDescent="0.3">
      <c r="B716" s="2">
        <v>713</v>
      </c>
      <c r="C716" s="1"/>
      <c r="D716" s="2"/>
      <c r="E716" s="3"/>
      <c r="F716" s="13"/>
      <c r="G716" s="4"/>
      <c r="H716" s="14"/>
      <c r="I716" s="2"/>
      <c r="J716" s="5"/>
      <c r="K716" s="5"/>
      <c r="L716" s="6">
        <f t="shared" si="56"/>
        <v>0</v>
      </c>
      <c r="M716" s="15">
        <f>SUMIFS('Card Costs + Results'!$F$5:$F$250,'Card Costs + Results'!$B$5:$B$250,$D716,'Card Costs + Results'!$C$5:$C$250,$E716)*I716</f>
        <v>0</v>
      </c>
      <c r="N716" s="150">
        <v>0</v>
      </c>
      <c r="O716" s="150">
        <v>0</v>
      </c>
      <c r="P716" s="150">
        <v>0</v>
      </c>
      <c r="Q716" s="151">
        <f t="shared" si="58"/>
        <v>0</v>
      </c>
      <c r="R716" s="153">
        <f t="shared" si="59"/>
        <v>0</v>
      </c>
      <c r="S716" s="6"/>
      <c r="T716" s="7">
        <f t="shared" si="57"/>
        <v>0</v>
      </c>
      <c r="U716" s="6">
        <f t="shared" si="60"/>
        <v>0</v>
      </c>
    </row>
    <row r="717" spans="2:21" x14ac:dyDescent="0.3">
      <c r="B717" s="2">
        <v>714</v>
      </c>
      <c r="C717" s="1"/>
      <c r="D717" s="2"/>
      <c r="E717" s="3"/>
      <c r="F717" s="13"/>
      <c r="G717" s="4"/>
      <c r="H717" s="14"/>
      <c r="I717" s="2"/>
      <c r="J717" s="5"/>
      <c r="K717" s="5"/>
      <c r="L717" s="6">
        <f t="shared" si="56"/>
        <v>0</v>
      </c>
      <c r="M717" s="15">
        <f>SUMIFS('Card Costs + Results'!$F$5:$F$250,'Card Costs + Results'!$B$5:$B$250,$D717,'Card Costs + Results'!$C$5:$C$250,$E717)*I717</f>
        <v>0</v>
      </c>
      <c r="N717" s="150">
        <v>0</v>
      </c>
      <c r="O717" s="150">
        <v>0</v>
      </c>
      <c r="P717" s="150">
        <v>0</v>
      </c>
      <c r="Q717" s="151">
        <f t="shared" si="58"/>
        <v>0</v>
      </c>
      <c r="R717" s="153">
        <f t="shared" si="59"/>
        <v>0</v>
      </c>
      <c r="S717" s="6"/>
      <c r="T717" s="7">
        <f t="shared" si="57"/>
        <v>0</v>
      </c>
      <c r="U717" s="6">
        <f t="shared" si="60"/>
        <v>0</v>
      </c>
    </row>
    <row r="718" spans="2:21" x14ac:dyDescent="0.3">
      <c r="B718" s="2">
        <v>715</v>
      </c>
      <c r="C718" s="1"/>
      <c r="D718" s="2"/>
      <c r="E718" s="3"/>
      <c r="F718" s="13"/>
      <c r="G718" s="4"/>
      <c r="H718" s="14"/>
      <c r="I718" s="2"/>
      <c r="J718" s="5"/>
      <c r="K718" s="5"/>
      <c r="L718" s="6">
        <f t="shared" si="56"/>
        <v>0</v>
      </c>
      <c r="M718" s="15">
        <f>SUMIFS('Card Costs + Results'!$F$5:$F$250,'Card Costs + Results'!$B$5:$B$250,$D718,'Card Costs + Results'!$C$5:$C$250,$E718)*I718</f>
        <v>0</v>
      </c>
      <c r="N718" s="150">
        <v>0</v>
      </c>
      <c r="O718" s="150">
        <v>0</v>
      </c>
      <c r="P718" s="150">
        <v>0</v>
      </c>
      <c r="Q718" s="151">
        <f t="shared" si="58"/>
        <v>0</v>
      </c>
      <c r="R718" s="153">
        <f t="shared" si="59"/>
        <v>0</v>
      </c>
      <c r="S718" s="6"/>
      <c r="T718" s="7">
        <f t="shared" si="57"/>
        <v>0</v>
      </c>
      <c r="U718" s="6">
        <f t="shared" si="60"/>
        <v>0</v>
      </c>
    </row>
    <row r="719" spans="2:21" x14ac:dyDescent="0.3">
      <c r="B719" s="2">
        <v>716</v>
      </c>
      <c r="C719" s="1"/>
      <c r="D719" s="2"/>
      <c r="E719" s="3"/>
      <c r="F719" s="13"/>
      <c r="G719" s="4"/>
      <c r="H719" s="14"/>
      <c r="I719" s="2"/>
      <c r="J719" s="5"/>
      <c r="K719" s="5"/>
      <c r="L719" s="6">
        <f t="shared" si="56"/>
        <v>0</v>
      </c>
      <c r="M719" s="15">
        <f>SUMIFS('Card Costs + Results'!$F$5:$F$250,'Card Costs + Results'!$B$5:$B$250,$D719,'Card Costs + Results'!$C$5:$C$250,$E719)*I719</f>
        <v>0</v>
      </c>
      <c r="N719" s="150">
        <v>0</v>
      </c>
      <c r="O719" s="150">
        <v>0</v>
      </c>
      <c r="P719" s="150">
        <v>0</v>
      </c>
      <c r="Q719" s="151">
        <f t="shared" si="58"/>
        <v>0</v>
      </c>
      <c r="R719" s="153">
        <f t="shared" si="59"/>
        <v>0</v>
      </c>
      <c r="S719" s="6"/>
      <c r="T719" s="7">
        <f t="shared" si="57"/>
        <v>0</v>
      </c>
      <c r="U719" s="6">
        <f t="shared" si="60"/>
        <v>0</v>
      </c>
    </row>
    <row r="720" spans="2:21" x14ac:dyDescent="0.3">
      <c r="B720" s="2">
        <v>717</v>
      </c>
      <c r="C720" s="1"/>
      <c r="D720" s="2"/>
      <c r="E720" s="3"/>
      <c r="F720" s="13"/>
      <c r="G720" s="4"/>
      <c r="H720" s="14"/>
      <c r="I720" s="2"/>
      <c r="J720" s="5"/>
      <c r="K720" s="5"/>
      <c r="L720" s="6">
        <f t="shared" ref="L720:L783" si="61">SUM(J720+K720)</f>
        <v>0</v>
      </c>
      <c r="M720" s="15">
        <f>SUMIFS('Card Costs + Results'!$F$5:$F$250,'Card Costs + Results'!$B$5:$B$250,$D720,'Card Costs + Results'!$C$5:$C$250,$E720)*I720</f>
        <v>0</v>
      </c>
      <c r="N720" s="150">
        <v>0</v>
      </c>
      <c r="O720" s="150">
        <v>0</v>
      </c>
      <c r="P720" s="150">
        <v>0</v>
      </c>
      <c r="Q720" s="151">
        <f t="shared" si="58"/>
        <v>0</v>
      </c>
      <c r="R720" s="153">
        <f t="shared" si="59"/>
        <v>0</v>
      </c>
      <c r="S720" s="6"/>
      <c r="T720" s="7">
        <f t="shared" si="57"/>
        <v>0</v>
      </c>
      <c r="U720" s="6">
        <f t="shared" si="60"/>
        <v>0</v>
      </c>
    </row>
    <row r="721" spans="2:21" x14ac:dyDescent="0.3">
      <c r="B721" s="2">
        <v>718</v>
      </c>
      <c r="C721" s="1"/>
      <c r="D721" s="2"/>
      <c r="E721" s="3"/>
      <c r="F721" s="13"/>
      <c r="G721" s="4"/>
      <c r="H721" s="14"/>
      <c r="I721" s="2"/>
      <c r="J721" s="5"/>
      <c r="K721" s="5"/>
      <c r="L721" s="6">
        <f t="shared" si="61"/>
        <v>0</v>
      </c>
      <c r="M721" s="15">
        <f>SUMIFS('Card Costs + Results'!$F$5:$F$250,'Card Costs + Results'!$B$5:$B$250,$D721,'Card Costs + Results'!$C$5:$C$250,$E721)*I721</f>
        <v>0</v>
      </c>
      <c r="N721" s="150">
        <v>0</v>
      </c>
      <c r="O721" s="150">
        <v>0</v>
      </c>
      <c r="P721" s="150">
        <v>0</v>
      </c>
      <c r="Q721" s="151">
        <f t="shared" si="58"/>
        <v>0</v>
      </c>
      <c r="R721" s="153">
        <f t="shared" si="59"/>
        <v>0</v>
      </c>
      <c r="S721" s="6"/>
      <c r="T721" s="7">
        <f t="shared" si="57"/>
        <v>0</v>
      </c>
      <c r="U721" s="6">
        <f t="shared" si="60"/>
        <v>0</v>
      </c>
    </row>
    <row r="722" spans="2:21" x14ac:dyDescent="0.3">
      <c r="B722" s="2">
        <v>719</v>
      </c>
      <c r="C722" s="1"/>
      <c r="D722" s="2"/>
      <c r="E722" s="3"/>
      <c r="F722" s="13"/>
      <c r="G722" s="4"/>
      <c r="H722" s="14"/>
      <c r="I722" s="2"/>
      <c r="J722" s="5"/>
      <c r="K722" s="5"/>
      <c r="L722" s="6">
        <f t="shared" si="61"/>
        <v>0</v>
      </c>
      <c r="M722" s="15">
        <f>SUMIFS('Card Costs + Results'!$F$5:$F$250,'Card Costs + Results'!$B$5:$B$250,$D722,'Card Costs + Results'!$C$5:$C$250,$E722)*I722</f>
        <v>0</v>
      </c>
      <c r="N722" s="150">
        <v>0</v>
      </c>
      <c r="O722" s="150">
        <v>0</v>
      </c>
      <c r="P722" s="150">
        <v>0</v>
      </c>
      <c r="Q722" s="151">
        <f t="shared" si="58"/>
        <v>0</v>
      </c>
      <c r="R722" s="153">
        <f t="shared" si="59"/>
        <v>0</v>
      </c>
      <c r="S722" s="6"/>
      <c r="T722" s="7">
        <f t="shared" si="57"/>
        <v>0</v>
      </c>
      <c r="U722" s="6">
        <f t="shared" si="60"/>
        <v>0</v>
      </c>
    </row>
    <row r="723" spans="2:21" x14ac:dyDescent="0.3">
      <c r="B723" s="2">
        <v>720</v>
      </c>
      <c r="C723" s="1"/>
      <c r="D723" s="2"/>
      <c r="E723" s="3"/>
      <c r="F723" s="13"/>
      <c r="G723" s="4"/>
      <c r="H723" s="14"/>
      <c r="I723" s="2"/>
      <c r="J723" s="5"/>
      <c r="K723" s="5"/>
      <c r="L723" s="6">
        <f t="shared" si="61"/>
        <v>0</v>
      </c>
      <c r="M723" s="15">
        <f>SUMIFS('Card Costs + Results'!$F$5:$F$250,'Card Costs + Results'!$B$5:$B$250,$D723,'Card Costs + Results'!$C$5:$C$250,$E723)*I723</f>
        <v>0</v>
      </c>
      <c r="N723" s="150">
        <v>0</v>
      </c>
      <c r="O723" s="150">
        <v>0</v>
      </c>
      <c r="P723" s="150">
        <v>0</v>
      </c>
      <c r="Q723" s="151">
        <f t="shared" si="58"/>
        <v>0</v>
      </c>
      <c r="R723" s="153">
        <f t="shared" si="59"/>
        <v>0</v>
      </c>
      <c r="S723" s="6"/>
      <c r="T723" s="7">
        <f t="shared" si="57"/>
        <v>0</v>
      </c>
      <c r="U723" s="6">
        <f t="shared" si="60"/>
        <v>0</v>
      </c>
    </row>
    <row r="724" spans="2:21" x14ac:dyDescent="0.3">
      <c r="B724" s="2">
        <v>721</v>
      </c>
      <c r="C724" s="1"/>
      <c r="D724" s="2"/>
      <c r="E724" s="3"/>
      <c r="F724" s="13"/>
      <c r="G724" s="4"/>
      <c r="H724" s="14"/>
      <c r="I724" s="2"/>
      <c r="J724" s="5"/>
      <c r="K724" s="5"/>
      <c r="L724" s="6">
        <f t="shared" si="61"/>
        <v>0</v>
      </c>
      <c r="M724" s="15">
        <f>SUMIFS('Card Costs + Results'!$F$5:$F$250,'Card Costs + Results'!$B$5:$B$250,$D724,'Card Costs + Results'!$C$5:$C$250,$E724)*I724</f>
        <v>0</v>
      </c>
      <c r="N724" s="150">
        <v>0</v>
      </c>
      <c r="O724" s="150">
        <v>0</v>
      </c>
      <c r="P724" s="150">
        <v>0</v>
      </c>
      <c r="Q724" s="151">
        <f t="shared" si="58"/>
        <v>0</v>
      </c>
      <c r="R724" s="153">
        <f t="shared" si="59"/>
        <v>0</v>
      </c>
      <c r="S724" s="6"/>
      <c r="T724" s="7">
        <f t="shared" si="57"/>
        <v>0</v>
      </c>
      <c r="U724" s="6">
        <f t="shared" si="60"/>
        <v>0</v>
      </c>
    </row>
    <row r="725" spans="2:21" x14ac:dyDescent="0.3">
      <c r="B725" s="2">
        <v>722</v>
      </c>
      <c r="C725" s="1"/>
      <c r="D725" s="2"/>
      <c r="E725" s="3"/>
      <c r="F725" s="13"/>
      <c r="G725" s="4"/>
      <c r="H725" s="14"/>
      <c r="I725" s="2"/>
      <c r="J725" s="5"/>
      <c r="K725" s="5"/>
      <c r="L725" s="6">
        <f t="shared" si="61"/>
        <v>0</v>
      </c>
      <c r="M725" s="15">
        <f>SUMIFS('Card Costs + Results'!$F$5:$F$250,'Card Costs + Results'!$B$5:$B$250,$D725,'Card Costs + Results'!$C$5:$C$250,$E725)*I725</f>
        <v>0</v>
      </c>
      <c r="N725" s="150">
        <v>0</v>
      </c>
      <c r="O725" s="150">
        <v>0</v>
      </c>
      <c r="P725" s="150">
        <v>0</v>
      </c>
      <c r="Q725" s="151">
        <f t="shared" si="58"/>
        <v>0</v>
      </c>
      <c r="R725" s="153">
        <f t="shared" si="59"/>
        <v>0</v>
      </c>
      <c r="S725" s="6"/>
      <c r="T725" s="7">
        <f t="shared" si="57"/>
        <v>0</v>
      </c>
      <c r="U725" s="6">
        <f t="shared" si="60"/>
        <v>0</v>
      </c>
    </row>
    <row r="726" spans="2:21" x14ac:dyDescent="0.3">
      <c r="B726" s="2">
        <v>723</v>
      </c>
      <c r="C726" s="1"/>
      <c r="D726" s="2"/>
      <c r="E726" s="3"/>
      <c r="F726" s="13"/>
      <c r="G726" s="4"/>
      <c r="H726" s="14"/>
      <c r="I726" s="2"/>
      <c r="J726" s="5"/>
      <c r="K726" s="5"/>
      <c r="L726" s="6">
        <f t="shared" si="61"/>
        <v>0</v>
      </c>
      <c r="M726" s="15">
        <f>SUMIFS('Card Costs + Results'!$F$5:$F$250,'Card Costs + Results'!$B$5:$B$250,$D726,'Card Costs + Results'!$C$5:$C$250,$E726)*I726</f>
        <v>0</v>
      </c>
      <c r="N726" s="150">
        <v>0</v>
      </c>
      <c r="O726" s="150">
        <v>0</v>
      </c>
      <c r="P726" s="150">
        <v>0</v>
      </c>
      <c r="Q726" s="151">
        <f t="shared" si="58"/>
        <v>0</v>
      </c>
      <c r="R726" s="153">
        <f t="shared" si="59"/>
        <v>0</v>
      </c>
      <c r="S726" s="6"/>
      <c r="T726" s="7">
        <f t="shared" si="57"/>
        <v>0</v>
      </c>
      <c r="U726" s="6">
        <f t="shared" si="60"/>
        <v>0</v>
      </c>
    </row>
    <row r="727" spans="2:21" x14ac:dyDescent="0.3">
      <c r="B727" s="2">
        <v>724</v>
      </c>
      <c r="C727" s="1"/>
      <c r="D727" s="2"/>
      <c r="E727" s="3"/>
      <c r="F727" s="13"/>
      <c r="G727" s="4"/>
      <c r="H727" s="14"/>
      <c r="I727" s="2"/>
      <c r="J727" s="5"/>
      <c r="K727" s="5"/>
      <c r="L727" s="6">
        <f t="shared" si="61"/>
        <v>0</v>
      </c>
      <c r="M727" s="15">
        <f>SUMIFS('Card Costs + Results'!$F$5:$F$250,'Card Costs + Results'!$B$5:$B$250,$D727,'Card Costs + Results'!$C$5:$C$250,$E727)*I727</f>
        <v>0</v>
      </c>
      <c r="N727" s="150">
        <v>0</v>
      </c>
      <c r="O727" s="150">
        <v>0</v>
      </c>
      <c r="P727" s="150">
        <v>0</v>
      </c>
      <c r="Q727" s="151">
        <f t="shared" si="58"/>
        <v>0</v>
      </c>
      <c r="R727" s="153">
        <f t="shared" si="59"/>
        <v>0</v>
      </c>
      <c r="S727" s="6"/>
      <c r="T727" s="7">
        <f t="shared" si="57"/>
        <v>0</v>
      </c>
      <c r="U727" s="6">
        <f t="shared" si="60"/>
        <v>0</v>
      </c>
    </row>
    <row r="728" spans="2:21" x14ac:dyDescent="0.3">
      <c r="B728" s="2">
        <v>725</v>
      </c>
      <c r="C728" s="1"/>
      <c r="D728" s="2"/>
      <c r="E728" s="3"/>
      <c r="F728" s="13"/>
      <c r="G728" s="4"/>
      <c r="H728" s="14"/>
      <c r="I728" s="2"/>
      <c r="J728" s="5"/>
      <c r="K728" s="5"/>
      <c r="L728" s="6">
        <f t="shared" si="61"/>
        <v>0</v>
      </c>
      <c r="M728" s="15">
        <f>SUMIFS('Card Costs + Results'!$F$5:$F$250,'Card Costs + Results'!$B$5:$B$250,$D728,'Card Costs + Results'!$C$5:$C$250,$E728)*I728</f>
        <v>0</v>
      </c>
      <c r="N728" s="150">
        <v>0</v>
      </c>
      <c r="O728" s="150">
        <v>0</v>
      </c>
      <c r="P728" s="150">
        <v>0</v>
      </c>
      <c r="Q728" s="151">
        <f t="shared" si="58"/>
        <v>0</v>
      </c>
      <c r="R728" s="153">
        <f t="shared" si="59"/>
        <v>0</v>
      </c>
      <c r="S728" s="6"/>
      <c r="T728" s="7">
        <f t="shared" si="57"/>
        <v>0</v>
      </c>
      <c r="U728" s="6">
        <f t="shared" si="60"/>
        <v>0</v>
      </c>
    </row>
    <row r="729" spans="2:21" x14ac:dyDescent="0.3">
      <c r="B729" s="2">
        <v>726</v>
      </c>
      <c r="C729" s="1"/>
      <c r="D729" s="2"/>
      <c r="E729" s="3"/>
      <c r="F729" s="13"/>
      <c r="G729" s="4"/>
      <c r="H729" s="14"/>
      <c r="I729" s="2"/>
      <c r="J729" s="5"/>
      <c r="K729" s="5"/>
      <c r="L729" s="6">
        <f t="shared" si="61"/>
        <v>0</v>
      </c>
      <c r="M729" s="15">
        <f>SUMIFS('Card Costs + Results'!$F$5:$F$250,'Card Costs + Results'!$B$5:$B$250,$D729,'Card Costs + Results'!$C$5:$C$250,$E729)*I729</f>
        <v>0</v>
      </c>
      <c r="N729" s="150">
        <v>0</v>
      </c>
      <c r="O729" s="150">
        <v>0</v>
      </c>
      <c r="P729" s="150">
        <v>0</v>
      </c>
      <c r="Q729" s="151">
        <f t="shared" si="58"/>
        <v>0</v>
      </c>
      <c r="R729" s="153">
        <f t="shared" si="59"/>
        <v>0</v>
      </c>
      <c r="S729" s="6"/>
      <c r="T729" s="7">
        <f t="shared" si="57"/>
        <v>0</v>
      </c>
      <c r="U729" s="6">
        <f t="shared" si="60"/>
        <v>0</v>
      </c>
    </row>
    <row r="730" spans="2:21" x14ac:dyDescent="0.3">
      <c r="B730" s="2">
        <v>727</v>
      </c>
      <c r="C730" s="1"/>
      <c r="D730" s="2"/>
      <c r="E730" s="3"/>
      <c r="F730" s="13"/>
      <c r="G730" s="4"/>
      <c r="H730" s="14"/>
      <c r="I730" s="2"/>
      <c r="J730" s="5"/>
      <c r="K730" s="5"/>
      <c r="L730" s="6">
        <f t="shared" si="61"/>
        <v>0</v>
      </c>
      <c r="M730" s="15">
        <f>SUMIFS('Card Costs + Results'!$F$5:$F$250,'Card Costs + Results'!$B$5:$B$250,$D730,'Card Costs + Results'!$C$5:$C$250,$E730)*I730</f>
        <v>0</v>
      </c>
      <c r="N730" s="150">
        <v>0</v>
      </c>
      <c r="O730" s="150">
        <v>0</v>
      </c>
      <c r="P730" s="150">
        <v>0</v>
      </c>
      <c r="Q730" s="151">
        <f t="shared" si="58"/>
        <v>0</v>
      </c>
      <c r="R730" s="153">
        <f t="shared" si="59"/>
        <v>0</v>
      </c>
      <c r="S730" s="6"/>
      <c r="T730" s="7">
        <f t="shared" si="57"/>
        <v>0</v>
      </c>
      <c r="U730" s="6">
        <f t="shared" si="60"/>
        <v>0</v>
      </c>
    </row>
    <row r="731" spans="2:21" x14ac:dyDescent="0.3">
      <c r="B731" s="2">
        <v>728</v>
      </c>
      <c r="C731" s="1"/>
      <c r="D731" s="2"/>
      <c r="E731" s="3"/>
      <c r="F731" s="13"/>
      <c r="G731" s="4"/>
      <c r="H731" s="14"/>
      <c r="I731" s="2"/>
      <c r="J731" s="5"/>
      <c r="K731" s="5"/>
      <c r="L731" s="6">
        <f t="shared" si="61"/>
        <v>0</v>
      </c>
      <c r="M731" s="15">
        <f>SUMIFS('Card Costs + Results'!$F$5:$F$250,'Card Costs + Results'!$B$5:$B$250,$D731,'Card Costs + Results'!$C$5:$C$250,$E731)*I731</f>
        <v>0</v>
      </c>
      <c r="N731" s="150">
        <v>0</v>
      </c>
      <c r="O731" s="150">
        <v>0</v>
      </c>
      <c r="P731" s="150">
        <v>0</v>
      </c>
      <c r="Q731" s="151">
        <f t="shared" si="58"/>
        <v>0</v>
      </c>
      <c r="R731" s="153">
        <f t="shared" si="59"/>
        <v>0</v>
      </c>
      <c r="S731" s="6"/>
      <c r="T731" s="7">
        <f t="shared" si="57"/>
        <v>0</v>
      </c>
      <c r="U731" s="6">
        <f t="shared" si="60"/>
        <v>0</v>
      </c>
    </row>
    <row r="732" spans="2:21" x14ac:dyDescent="0.3">
      <c r="B732" s="2">
        <v>729</v>
      </c>
      <c r="C732" s="1"/>
      <c r="D732" s="2"/>
      <c r="E732" s="3"/>
      <c r="F732" s="13"/>
      <c r="G732" s="4"/>
      <c r="H732" s="14"/>
      <c r="I732" s="2"/>
      <c r="J732" s="5"/>
      <c r="K732" s="5"/>
      <c r="L732" s="6">
        <f t="shared" si="61"/>
        <v>0</v>
      </c>
      <c r="M732" s="15">
        <f>SUMIFS('Card Costs + Results'!$F$5:$F$250,'Card Costs + Results'!$B$5:$B$250,$D732,'Card Costs + Results'!$C$5:$C$250,$E732)*I732</f>
        <v>0</v>
      </c>
      <c r="N732" s="150">
        <v>0</v>
      </c>
      <c r="O732" s="150">
        <v>0</v>
      </c>
      <c r="P732" s="150">
        <v>0</v>
      </c>
      <c r="Q732" s="151">
        <f t="shared" si="58"/>
        <v>0</v>
      </c>
      <c r="R732" s="153">
        <f t="shared" si="59"/>
        <v>0</v>
      </c>
      <c r="S732" s="6"/>
      <c r="T732" s="7">
        <f t="shared" si="57"/>
        <v>0</v>
      </c>
      <c r="U732" s="6">
        <f t="shared" si="60"/>
        <v>0</v>
      </c>
    </row>
    <row r="733" spans="2:21" x14ac:dyDescent="0.3">
      <c r="B733" s="2">
        <v>730</v>
      </c>
      <c r="C733" s="1"/>
      <c r="D733" s="2"/>
      <c r="E733" s="3"/>
      <c r="F733" s="13"/>
      <c r="G733" s="4"/>
      <c r="H733" s="14"/>
      <c r="I733" s="2"/>
      <c r="J733" s="5"/>
      <c r="K733" s="5"/>
      <c r="L733" s="6">
        <f t="shared" si="61"/>
        <v>0</v>
      </c>
      <c r="M733" s="15">
        <f>SUMIFS('Card Costs + Results'!$F$5:$F$250,'Card Costs + Results'!$B$5:$B$250,$D733,'Card Costs + Results'!$C$5:$C$250,$E733)*I733</f>
        <v>0</v>
      </c>
      <c r="N733" s="150">
        <v>0</v>
      </c>
      <c r="O733" s="150">
        <v>0</v>
      </c>
      <c r="P733" s="150">
        <v>0</v>
      </c>
      <c r="Q733" s="151">
        <f t="shared" si="58"/>
        <v>0</v>
      </c>
      <c r="R733" s="153">
        <f t="shared" si="59"/>
        <v>0</v>
      </c>
      <c r="S733" s="6"/>
      <c r="T733" s="7">
        <f t="shared" si="57"/>
        <v>0</v>
      </c>
      <c r="U733" s="6">
        <f t="shared" si="60"/>
        <v>0</v>
      </c>
    </row>
    <row r="734" spans="2:21" x14ac:dyDescent="0.3">
      <c r="B734" s="2">
        <v>731</v>
      </c>
      <c r="C734" s="1"/>
      <c r="D734" s="2"/>
      <c r="E734" s="3"/>
      <c r="F734" s="13"/>
      <c r="G734" s="4"/>
      <c r="H734" s="14"/>
      <c r="I734" s="2"/>
      <c r="J734" s="5"/>
      <c r="K734" s="5"/>
      <c r="L734" s="6">
        <f t="shared" si="61"/>
        <v>0</v>
      </c>
      <c r="M734" s="15">
        <f>SUMIFS('Card Costs + Results'!$F$5:$F$250,'Card Costs + Results'!$B$5:$B$250,$D734,'Card Costs + Results'!$C$5:$C$250,$E734)*I734</f>
        <v>0</v>
      </c>
      <c r="N734" s="150">
        <v>0</v>
      </c>
      <c r="O734" s="150">
        <v>0</v>
      </c>
      <c r="P734" s="150">
        <v>0</v>
      </c>
      <c r="Q734" s="151">
        <f t="shared" si="58"/>
        <v>0</v>
      </c>
      <c r="R734" s="153">
        <f t="shared" si="59"/>
        <v>0</v>
      </c>
      <c r="S734" s="6"/>
      <c r="T734" s="7">
        <f t="shared" si="57"/>
        <v>0</v>
      </c>
      <c r="U734" s="6">
        <f t="shared" si="60"/>
        <v>0</v>
      </c>
    </row>
    <row r="735" spans="2:21" x14ac:dyDescent="0.3">
      <c r="B735" s="2">
        <v>732</v>
      </c>
      <c r="C735" s="1"/>
      <c r="D735" s="2"/>
      <c r="E735" s="3"/>
      <c r="F735" s="13"/>
      <c r="G735" s="4"/>
      <c r="H735" s="14"/>
      <c r="I735" s="2"/>
      <c r="J735" s="5"/>
      <c r="K735" s="5"/>
      <c r="L735" s="6">
        <f t="shared" si="61"/>
        <v>0</v>
      </c>
      <c r="M735" s="15">
        <f>SUMIFS('Card Costs + Results'!$F$5:$F$250,'Card Costs + Results'!$B$5:$B$250,$D735,'Card Costs + Results'!$C$5:$C$250,$E735)*I735</f>
        <v>0</v>
      </c>
      <c r="N735" s="150">
        <v>0</v>
      </c>
      <c r="O735" s="150">
        <v>0</v>
      </c>
      <c r="P735" s="150">
        <v>0</v>
      </c>
      <c r="Q735" s="151">
        <f t="shared" si="58"/>
        <v>0</v>
      </c>
      <c r="R735" s="153">
        <f t="shared" si="59"/>
        <v>0</v>
      </c>
      <c r="S735" s="6"/>
      <c r="T735" s="7">
        <f t="shared" si="57"/>
        <v>0</v>
      </c>
      <c r="U735" s="6">
        <f t="shared" si="60"/>
        <v>0</v>
      </c>
    </row>
    <row r="736" spans="2:21" x14ac:dyDescent="0.3">
      <c r="B736" s="2">
        <v>733</v>
      </c>
      <c r="C736" s="1"/>
      <c r="D736" s="2"/>
      <c r="E736" s="3"/>
      <c r="F736" s="13"/>
      <c r="G736" s="4"/>
      <c r="H736" s="14"/>
      <c r="I736" s="2"/>
      <c r="J736" s="5"/>
      <c r="K736" s="5"/>
      <c r="L736" s="6">
        <f t="shared" si="61"/>
        <v>0</v>
      </c>
      <c r="M736" s="15">
        <f>SUMIFS('Card Costs + Results'!$F$5:$F$250,'Card Costs + Results'!$B$5:$B$250,$D736,'Card Costs + Results'!$C$5:$C$250,$E736)*I736</f>
        <v>0</v>
      </c>
      <c r="N736" s="150">
        <v>0</v>
      </c>
      <c r="O736" s="150">
        <v>0</v>
      </c>
      <c r="P736" s="150">
        <v>0</v>
      </c>
      <c r="Q736" s="151">
        <f t="shared" si="58"/>
        <v>0</v>
      </c>
      <c r="R736" s="153">
        <f t="shared" si="59"/>
        <v>0</v>
      </c>
      <c r="S736" s="6"/>
      <c r="T736" s="7">
        <f t="shared" si="57"/>
        <v>0</v>
      </c>
      <c r="U736" s="6">
        <f t="shared" si="60"/>
        <v>0</v>
      </c>
    </row>
    <row r="737" spans="2:21" x14ac:dyDescent="0.3">
      <c r="B737" s="2">
        <v>734</v>
      </c>
      <c r="C737" s="1"/>
      <c r="D737" s="2"/>
      <c r="E737" s="3"/>
      <c r="F737" s="13"/>
      <c r="G737" s="4"/>
      <c r="H737" s="14"/>
      <c r="I737" s="2"/>
      <c r="J737" s="5"/>
      <c r="K737" s="5"/>
      <c r="L737" s="6">
        <f t="shared" si="61"/>
        <v>0</v>
      </c>
      <c r="M737" s="15">
        <f>SUMIFS('Card Costs + Results'!$F$5:$F$250,'Card Costs + Results'!$B$5:$B$250,$D737,'Card Costs + Results'!$C$5:$C$250,$E737)*I737</f>
        <v>0</v>
      </c>
      <c r="N737" s="150">
        <v>0</v>
      </c>
      <c r="O737" s="150">
        <v>0</v>
      </c>
      <c r="P737" s="150">
        <v>0</v>
      </c>
      <c r="Q737" s="151">
        <f t="shared" si="58"/>
        <v>0</v>
      </c>
      <c r="R737" s="153">
        <f t="shared" si="59"/>
        <v>0</v>
      </c>
      <c r="S737" s="6"/>
      <c r="T737" s="7">
        <f t="shared" si="57"/>
        <v>0</v>
      </c>
      <c r="U737" s="6">
        <f t="shared" si="60"/>
        <v>0</v>
      </c>
    </row>
    <row r="738" spans="2:21" x14ac:dyDescent="0.3">
      <c r="B738" s="2">
        <v>735</v>
      </c>
      <c r="C738" s="1"/>
      <c r="D738" s="2"/>
      <c r="E738" s="3"/>
      <c r="F738" s="13"/>
      <c r="G738" s="4"/>
      <c r="H738" s="14"/>
      <c r="I738" s="2"/>
      <c r="J738" s="5"/>
      <c r="K738" s="5"/>
      <c r="L738" s="6">
        <f t="shared" si="61"/>
        <v>0</v>
      </c>
      <c r="M738" s="15">
        <f>SUMIFS('Card Costs + Results'!$F$5:$F$250,'Card Costs + Results'!$B$5:$B$250,$D738,'Card Costs + Results'!$C$5:$C$250,$E738)*I738</f>
        <v>0</v>
      </c>
      <c r="N738" s="150">
        <v>0</v>
      </c>
      <c r="O738" s="150">
        <v>0</v>
      </c>
      <c r="P738" s="150">
        <v>0</v>
      </c>
      <c r="Q738" s="151">
        <f t="shared" si="58"/>
        <v>0</v>
      </c>
      <c r="R738" s="153">
        <f t="shared" si="59"/>
        <v>0</v>
      </c>
      <c r="S738" s="6"/>
      <c r="T738" s="7">
        <f t="shared" si="57"/>
        <v>0</v>
      </c>
      <c r="U738" s="6">
        <f t="shared" si="60"/>
        <v>0</v>
      </c>
    </row>
    <row r="739" spans="2:21" x14ac:dyDescent="0.3">
      <c r="B739" s="2">
        <v>736</v>
      </c>
      <c r="C739" s="1"/>
      <c r="D739" s="2"/>
      <c r="E739" s="3"/>
      <c r="F739" s="13"/>
      <c r="G739" s="4"/>
      <c r="H739" s="14"/>
      <c r="I739" s="2"/>
      <c r="J739" s="5"/>
      <c r="K739" s="5"/>
      <c r="L739" s="6">
        <f t="shared" si="61"/>
        <v>0</v>
      </c>
      <c r="M739" s="15">
        <f>SUMIFS('Card Costs + Results'!$F$5:$F$250,'Card Costs + Results'!$B$5:$B$250,$D739,'Card Costs + Results'!$C$5:$C$250,$E739)*I739</f>
        <v>0</v>
      </c>
      <c r="N739" s="150">
        <v>0</v>
      </c>
      <c r="O739" s="150">
        <v>0</v>
      </c>
      <c r="P739" s="150">
        <v>0</v>
      </c>
      <c r="Q739" s="151">
        <f t="shared" si="58"/>
        <v>0</v>
      </c>
      <c r="R739" s="153">
        <f t="shared" si="59"/>
        <v>0</v>
      </c>
      <c r="S739" s="6"/>
      <c r="T739" s="7">
        <f t="shared" si="57"/>
        <v>0</v>
      </c>
      <c r="U739" s="6">
        <f t="shared" si="60"/>
        <v>0</v>
      </c>
    </row>
    <row r="740" spans="2:21" x14ac:dyDescent="0.3">
      <c r="B740" s="2">
        <v>737</v>
      </c>
      <c r="C740" s="1"/>
      <c r="D740" s="2"/>
      <c r="E740" s="3"/>
      <c r="F740" s="13"/>
      <c r="G740" s="4"/>
      <c r="H740" s="14"/>
      <c r="I740" s="2"/>
      <c r="J740" s="5"/>
      <c r="K740" s="5"/>
      <c r="L740" s="6">
        <f t="shared" si="61"/>
        <v>0</v>
      </c>
      <c r="M740" s="15">
        <f>SUMIFS('Card Costs + Results'!$F$5:$F$250,'Card Costs + Results'!$B$5:$B$250,$D740,'Card Costs + Results'!$C$5:$C$250,$E740)*I740</f>
        <v>0</v>
      </c>
      <c r="N740" s="150">
        <v>0</v>
      </c>
      <c r="O740" s="150">
        <v>0</v>
      </c>
      <c r="P740" s="150">
        <v>0</v>
      </c>
      <c r="Q740" s="151">
        <f t="shared" si="58"/>
        <v>0</v>
      </c>
      <c r="R740" s="153">
        <f t="shared" si="59"/>
        <v>0</v>
      </c>
      <c r="S740" s="6"/>
      <c r="T740" s="7">
        <f t="shared" si="57"/>
        <v>0</v>
      </c>
      <c r="U740" s="6">
        <f t="shared" si="60"/>
        <v>0</v>
      </c>
    </row>
    <row r="741" spans="2:21" x14ac:dyDescent="0.3">
      <c r="B741" s="2">
        <v>738</v>
      </c>
      <c r="C741" s="1"/>
      <c r="D741" s="2"/>
      <c r="E741" s="3"/>
      <c r="F741" s="13"/>
      <c r="G741" s="4"/>
      <c r="H741" s="14"/>
      <c r="I741" s="2"/>
      <c r="J741" s="5"/>
      <c r="K741" s="5"/>
      <c r="L741" s="6">
        <f t="shared" si="61"/>
        <v>0</v>
      </c>
      <c r="M741" s="15">
        <f>SUMIFS('Card Costs + Results'!$F$5:$F$250,'Card Costs + Results'!$B$5:$B$250,$D741,'Card Costs + Results'!$C$5:$C$250,$E741)*I741</f>
        <v>0</v>
      </c>
      <c r="N741" s="150">
        <v>0</v>
      </c>
      <c r="O741" s="150">
        <v>0</v>
      </c>
      <c r="P741" s="150">
        <v>0</v>
      </c>
      <c r="Q741" s="151">
        <f t="shared" si="58"/>
        <v>0</v>
      </c>
      <c r="R741" s="153">
        <f t="shared" si="59"/>
        <v>0</v>
      </c>
      <c r="S741" s="6"/>
      <c r="T741" s="7">
        <f t="shared" si="57"/>
        <v>0</v>
      </c>
      <c r="U741" s="6">
        <f t="shared" si="60"/>
        <v>0</v>
      </c>
    </row>
    <row r="742" spans="2:21" x14ac:dyDescent="0.3">
      <c r="B742" s="2">
        <v>739</v>
      </c>
      <c r="C742" s="1"/>
      <c r="D742" s="2"/>
      <c r="E742" s="3"/>
      <c r="F742" s="13"/>
      <c r="G742" s="4"/>
      <c r="H742" s="14"/>
      <c r="I742" s="2"/>
      <c r="J742" s="5"/>
      <c r="K742" s="5"/>
      <c r="L742" s="6">
        <f t="shared" si="61"/>
        <v>0</v>
      </c>
      <c r="M742" s="15">
        <f>SUMIFS('Card Costs + Results'!$F$5:$F$250,'Card Costs + Results'!$B$5:$B$250,$D742,'Card Costs + Results'!$C$5:$C$250,$E742)*I742</f>
        <v>0</v>
      </c>
      <c r="N742" s="150">
        <v>0</v>
      </c>
      <c r="O742" s="150">
        <v>0</v>
      </c>
      <c r="P742" s="150">
        <v>0</v>
      </c>
      <c r="Q742" s="151">
        <f t="shared" si="58"/>
        <v>0</v>
      </c>
      <c r="R742" s="153">
        <f t="shared" si="59"/>
        <v>0</v>
      </c>
      <c r="S742" s="6"/>
      <c r="T742" s="7">
        <f t="shared" si="57"/>
        <v>0</v>
      </c>
      <c r="U742" s="6">
        <f t="shared" si="60"/>
        <v>0</v>
      </c>
    </row>
    <row r="743" spans="2:21" x14ac:dyDescent="0.3">
      <c r="B743" s="2">
        <v>740</v>
      </c>
      <c r="C743" s="1"/>
      <c r="D743" s="2"/>
      <c r="E743" s="3"/>
      <c r="F743" s="13"/>
      <c r="G743" s="4"/>
      <c r="H743" s="14"/>
      <c r="I743" s="2"/>
      <c r="J743" s="5"/>
      <c r="K743" s="5"/>
      <c r="L743" s="6">
        <f t="shared" si="61"/>
        <v>0</v>
      </c>
      <c r="M743" s="15">
        <f>SUMIFS('Card Costs + Results'!$F$5:$F$250,'Card Costs + Results'!$B$5:$B$250,$D743,'Card Costs + Results'!$C$5:$C$250,$E743)*I743</f>
        <v>0</v>
      </c>
      <c r="N743" s="150">
        <v>0</v>
      </c>
      <c r="O743" s="150">
        <v>0</v>
      </c>
      <c r="P743" s="150">
        <v>0</v>
      </c>
      <c r="Q743" s="151">
        <f t="shared" si="58"/>
        <v>0</v>
      </c>
      <c r="R743" s="153">
        <f t="shared" si="59"/>
        <v>0</v>
      </c>
      <c r="S743" s="6"/>
      <c r="T743" s="7">
        <f t="shared" si="57"/>
        <v>0</v>
      </c>
      <c r="U743" s="6">
        <f t="shared" si="60"/>
        <v>0</v>
      </c>
    </row>
    <row r="744" spans="2:21" x14ac:dyDescent="0.3">
      <c r="B744" s="2">
        <v>741</v>
      </c>
      <c r="C744" s="1"/>
      <c r="D744" s="2"/>
      <c r="E744" s="3"/>
      <c r="F744" s="13"/>
      <c r="G744" s="4"/>
      <c r="H744" s="14"/>
      <c r="I744" s="2"/>
      <c r="J744" s="5"/>
      <c r="K744" s="5"/>
      <c r="L744" s="6">
        <f t="shared" si="61"/>
        <v>0</v>
      </c>
      <c r="M744" s="15">
        <f>SUMIFS('Card Costs + Results'!$F$5:$F$250,'Card Costs + Results'!$B$5:$B$250,$D744,'Card Costs + Results'!$C$5:$C$250,$E744)*I744</f>
        <v>0</v>
      </c>
      <c r="N744" s="150">
        <v>0</v>
      </c>
      <c r="O744" s="150">
        <v>0</v>
      </c>
      <c r="P744" s="150">
        <v>0</v>
      </c>
      <c r="Q744" s="151">
        <f t="shared" si="58"/>
        <v>0</v>
      </c>
      <c r="R744" s="153">
        <f t="shared" si="59"/>
        <v>0</v>
      </c>
      <c r="S744" s="6"/>
      <c r="T744" s="7">
        <f t="shared" si="57"/>
        <v>0</v>
      </c>
      <c r="U744" s="6">
        <f t="shared" si="60"/>
        <v>0</v>
      </c>
    </row>
    <row r="745" spans="2:21" x14ac:dyDescent="0.3">
      <c r="B745" s="2">
        <v>742</v>
      </c>
      <c r="C745" s="1"/>
      <c r="D745" s="2"/>
      <c r="E745" s="3"/>
      <c r="F745" s="13"/>
      <c r="G745" s="4"/>
      <c r="H745" s="14"/>
      <c r="I745" s="2"/>
      <c r="J745" s="5"/>
      <c r="K745" s="5"/>
      <c r="L745" s="6">
        <f t="shared" si="61"/>
        <v>0</v>
      </c>
      <c r="M745" s="15">
        <f>SUMIFS('Card Costs + Results'!$F$5:$F$250,'Card Costs + Results'!$B$5:$B$250,$D745,'Card Costs + Results'!$C$5:$C$250,$E745)*I745</f>
        <v>0</v>
      </c>
      <c r="N745" s="150">
        <v>0</v>
      </c>
      <c r="O745" s="150">
        <v>0</v>
      </c>
      <c r="P745" s="150">
        <v>0</v>
      </c>
      <c r="Q745" s="151">
        <f t="shared" si="58"/>
        <v>0</v>
      </c>
      <c r="R745" s="153">
        <f t="shared" si="59"/>
        <v>0</v>
      </c>
      <c r="S745" s="6"/>
      <c r="T745" s="7">
        <f t="shared" si="57"/>
        <v>0</v>
      </c>
      <c r="U745" s="6">
        <f t="shared" si="60"/>
        <v>0</v>
      </c>
    </row>
    <row r="746" spans="2:21" x14ac:dyDescent="0.3">
      <c r="B746" s="2">
        <v>743</v>
      </c>
      <c r="C746" s="1"/>
      <c r="D746" s="2"/>
      <c r="E746" s="3"/>
      <c r="F746" s="13"/>
      <c r="G746" s="4"/>
      <c r="H746" s="14"/>
      <c r="I746" s="2"/>
      <c r="J746" s="5"/>
      <c r="K746" s="5"/>
      <c r="L746" s="6">
        <f t="shared" si="61"/>
        <v>0</v>
      </c>
      <c r="M746" s="15">
        <f>SUMIFS('Card Costs + Results'!$F$5:$F$250,'Card Costs + Results'!$B$5:$B$250,$D746,'Card Costs + Results'!$C$5:$C$250,$E746)*I746</f>
        <v>0</v>
      </c>
      <c r="N746" s="150">
        <v>0</v>
      </c>
      <c r="O746" s="150">
        <v>0</v>
      </c>
      <c r="P746" s="150">
        <v>0</v>
      </c>
      <c r="Q746" s="151">
        <f t="shared" si="58"/>
        <v>0</v>
      </c>
      <c r="R746" s="153">
        <f t="shared" si="59"/>
        <v>0</v>
      </c>
      <c r="S746" s="6"/>
      <c r="T746" s="7">
        <f t="shared" si="57"/>
        <v>0</v>
      </c>
      <c r="U746" s="6">
        <f t="shared" si="60"/>
        <v>0</v>
      </c>
    </row>
    <row r="747" spans="2:21" x14ac:dyDescent="0.3">
      <c r="B747" s="2">
        <v>744</v>
      </c>
      <c r="C747" s="1"/>
      <c r="D747" s="2"/>
      <c r="E747" s="3"/>
      <c r="F747" s="13"/>
      <c r="G747" s="4"/>
      <c r="H747" s="14"/>
      <c r="I747" s="2"/>
      <c r="J747" s="5"/>
      <c r="K747" s="5"/>
      <c r="L747" s="6">
        <f t="shared" si="61"/>
        <v>0</v>
      </c>
      <c r="M747" s="15">
        <f>SUMIFS('Card Costs + Results'!$F$5:$F$250,'Card Costs + Results'!$B$5:$B$250,$D747,'Card Costs + Results'!$C$5:$C$250,$E747)*I747</f>
        <v>0</v>
      </c>
      <c r="N747" s="150">
        <v>0</v>
      </c>
      <c r="O747" s="150">
        <v>0</v>
      </c>
      <c r="P747" s="150">
        <v>0</v>
      </c>
      <c r="Q747" s="151">
        <f t="shared" si="58"/>
        <v>0</v>
      </c>
      <c r="R747" s="153">
        <f t="shared" si="59"/>
        <v>0</v>
      </c>
      <c r="S747" s="6"/>
      <c r="T747" s="7">
        <f t="shared" si="57"/>
        <v>0</v>
      </c>
      <c r="U747" s="6">
        <f t="shared" si="60"/>
        <v>0</v>
      </c>
    </row>
    <row r="748" spans="2:21" x14ac:dyDescent="0.3">
      <c r="B748" s="2">
        <v>745</v>
      </c>
      <c r="C748" s="1"/>
      <c r="D748" s="2"/>
      <c r="E748" s="3"/>
      <c r="F748" s="13"/>
      <c r="G748" s="4"/>
      <c r="H748" s="14"/>
      <c r="I748" s="2"/>
      <c r="J748" s="5"/>
      <c r="K748" s="5"/>
      <c r="L748" s="6">
        <f t="shared" si="61"/>
        <v>0</v>
      </c>
      <c r="M748" s="15">
        <f>SUMIFS('Card Costs + Results'!$F$5:$F$250,'Card Costs + Results'!$B$5:$B$250,$D748,'Card Costs + Results'!$C$5:$C$250,$E748)*I748</f>
        <v>0</v>
      </c>
      <c r="N748" s="150">
        <v>0</v>
      </c>
      <c r="O748" s="150">
        <v>0</v>
      </c>
      <c r="P748" s="150">
        <v>0</v>
      </c>
      <c r="Q748" s="151">
        <f t="shared" si="58"/>
        <v>0</v>
      </c>
      <c r="R748" s="153">
        <f t="shared" si="59"/>
        <v>0</v>
      </c>
      <c r="S748" s="6"/>
      <c r="T748" s="7">
        <f t="shared" si="57"/>
        <v>0</v>
      </c>
      <c r="U748" s="6">
        <f t="shared" si="60"/>
        <v>0</v>
      </c>
    </row>
    <row r="749" spans="2:21" x14ac:dyDescent="0.3">
      <c r="B749" s="2">
        <v>746</v>
      </c>
      <c r="C749" s="1"/>
      <c r="D749" s="2"/>
      <c r="E749" s="3"/>
      <c r="F749" s="13"/>
      <c r="G749" s="4"/>
      <c r="H749" s="14"/>
      <c r="I749" s="2"/>
      <c r="J749" s="5"/>
      <c r="K749" s="5"/>
      <c r="L749" s="6">
        <f t="shared" si="61"/>
        <v>0</v>
      </c>
      <c r="M749" s="15">
        <f>SUMIFS('Card Costs + Results'!$F$5:$F$250,'Card Costs + Results'!$B$5:$B$250,$D749,'Card Costs + Results'!$C$5:$C$250,$E749)*I749</f>
        <v>0</v>
      </c>
      <c r="N749" s="150">
        <v>0</v>
      </c>
      <c r="O749" s="150">
        <v>0</v>
      </c>
      <c r="P749" s="150">
        <v>0</v>
      </c>
      <c r="Q749" s="151">
        <f t="shared" si="58"/>
        <v>0</v>
      </c>
      <c r="R749" s="153">
        <f t="shared" si="59"/>
        <v>0</v>
      </c>
      <c r="S749" s="6"/>
      <c r="T749" s="7">
        <f t="shared" si="57"/>
        <v>0</v>
      </c>
      <c r="U749" s="6">
        <f t="shared" si="60"/>
        <v>0</v>
      </c>
    </row>
    <row r="750" spans="2:21" x14ac:dyDescent="0.3">
      <c r="B750" s="2">
        <v>747</v>
      </c>
      <c r="C750" s="1"/>
      <c r="D750" s="2"/>
      <c r="E750" s="3"/>
      <c r="F750" s="13"/>
      <c r="G750" s="4"/>
      <c r="H750" s="14"/>
      <c r="I750" s="2"/>
      <c r="J750" s="5"/>
      <c r="K750" s="5"/>
      <c r="L750" s="6">
        <f t="shared" si="61"/>
        <v>0</v>
      </c>
      <c r="M750" s="15">
        <f>SUMIFS('Card Costs + Results'!$F$5:$F$250,'Card Costs + Results'!$B$5:$B$250,$D750,'Card Costs + Results'!$C$5:$C$250,$E750)*I750</f>
        <v>0</v>
      </c>
      <c r="N750" s="150">
        <v>0</v>
      </c>
      <c r="O750" s="150">
        <v>0</v>
      </c>
      <c r="P750" s="150">
        <v>0</v>
      </c>
      <c r="Q750" s="151">
        <f t="shared" si="58"/>
        <v>0</v>
      </c>
      <c r="R750" s="153">
        <f t="shared" si="59"/>
        <v>0</v>
      </c>
      <c r="S750" s="6"/>
      <c r="T750" s="7">
        <f t="shared" si="57"/>
        <v>0</v>
      </c>
      <c r="U750" s="6">
        <f t="shared" si="60"/>
        <v>0</v>
      </c>
    </row>
    <row r="751" spans="2:21" x14ac:dyDescent="0.3">
      <c r="B751" s="2">
        <v>748</v>
      </c>
      <c r="C751" s="1"/>
      <c r="D751" s="2"/>
      <c r="E751" s="3"/>
      <c r="F751" s="13"/>
      <c r="G751" s="4"/>
      <c r="H751" s="14"/>
      <c r="I751" s="2"/>
      <c r="J751" s="5"/>
      <c r="K751" s="5"/>
      <c r="L751" s="6">
        <f t="shared" si="61"/>
        <v>0</v>
      </c>
      <c r="M751" s="15">
        <f>SUMIFS('Card Costs + Results'!$F$5:$F$250,'Card Costs + Results'!$B$5:$B$250,$D751,'Card Costs + Results'!$C$5:$C$250,$E751)*I751</f>
        <v>0</v>
      </c>
      <c r="N751" s="150">
        <v>0</v>
      </c>
      <c r="O751" s="150">
        <v>0</v>
      </c>
      <c r="P751" s="150">
        <v>0</v>
      </c>
      <c r="Q751" s="151">
        <f t="shared" si="58"/>
        <v>0</v>
      </c>
      <c r="R751" s="153">
        <f t="shared" si="59"/>
        <v>0</v>
      </c>
      <c r="S751" s="6"/>
      <c r="T751" s="7">
        <f t="shared" si="57"/>
        <v>0</v>
      </c>
      <c r="U751" s="6">
        <f t="shared" si="60"/>
        <v>0</v>
      </c>
    </row>
    <row r="752" spans="2:21" x14ac:dyDescent="0.3">
      <c r="B752" s="2">
        <v>749</v>
      </c>
      <c r="C752" s="1"/>
      <c r="D752" s="2"/>
      <c r="E752" s="3"/>
      <c r="F752" s="13"/>
      <c r="G752" s="4"/>
      <c r="H752" s="14"/>
      <c r="I752" s="2"/>
      <c r="J752" s="5"/>
      <c r="K752" s="5"/>
      <c r="L752" s="6">
        <f t="shared" si="61"/>
        <v>0</v>
      </c>
      <c r="M752" s="15">
        <f>SUMIFS('Card Costs + Results'!$F$5:$F$250,'Card Costs + Results'!$B$5:$B$250,$D752,'Card Costs + Results'!$C$5:$C$250,$E752)*I752</f>
        <v>0</v>
      </c>
      <c r="N752" s="150">
        <v>0</v>
      </c>
      <c r="O752" s="150">
        <v>0</v>
      </c>
      <c r="P752" s="150">
        <v>0</v>
      </c>
      <c r="Q752" s="151">
        <f t="shared" si="58"/>
        <v>0</v>
      </c>
      <c r="R752" s="153">
        <f t="shared" si="59"/>
        <v>0</v>
      </c>
      <c r="S752" s="6"/>
      <c r="T752" s="7">
        <f t="shared" si="57"/>
        <v>0</v>
      </c>
      <c r="U752" s="6">
        <f t="shared" si="60"/>
        <v>0</v>
      </c>
    </row>
    <row r="753" spans="2:21" x14ac:dyDescent="0.3">
      <c r="B753" s="2">
        <v>750</v>
      </c>
      <c r="C753" s="1"/>
      <c r="D753" s="2"/>
      <c r="E753" s="3"/>
      <c r="F753" s="13"/>
      <c r="G753" s="4"/>
      <c r="H753" s="14"/>
      <c r="I753" s="2"/>
      <c r="J753" s="5"/>
      <c r="K753" s="5"/>
      <c r="L753" s="6">
        <f t="shared" si="61"/>
        <v>0</v>
      </c>
      <c r="M753" s="15">
        <f>SUMIFS('Card Costs + Results'!$F$5:$F$250,'Card Costs + Results'!$B$5:$B$250,$D753,'Card Costs + Results'!$C$5:$C$250,$E753)*I753</f>
        <v>0</v>
      </c>
      <c r="N753" s="150">
        <v>0</v>
      </c>
      <c r="O753" s="150">
        <v>0</v>
      </c>
      <c r="P753" s="150">
        <v>0</v>
      </c>
      <c r="Q753" s="151">
        <f t="shared" si="58"/>
        <v>0</v>
      </c>
      <c r="R753" s="153">
        <f t="shared" si="59"/>
        <v>0</v>
      </c>
      <c r="S753" s="6"/>
      <c r="T753" s="7">
        <f t="shared" si="57"/>
        <v>0</v>
      </c>
      <c r="U753" s="6">
        <f t="shared" si="60"/>
        <v>0</v>
      </c>
    </row>
    <row r="754" spans="2:21" x14ac:dyDescent="0.3">
      <c r="B754" s="2">
        <v>751</v>
      </c>
      <c r="C754" s="1"/>
      <c r="D754" s="2"/>
      <c r="E754" s="3"/>
      <c r="F754" s="13"/>
      <c r="G754" s="4"/>
      <c r="H754" s="14"/>
      <c r="I754" s="2"/>
      <c r="J754" s="5"/>
      <c r="K754" s="5"/>
      <c r="L754" s="6">
        <f t="shared" si="61"/>
        <v>0</v>
      </c>
      <c r="M754" s="15">
        <f>SUMIFS('Card Costs + Results'!$F$5:$F$250,'Card Costs + Results'!$B$5:$B$250,$D754,'Card Costs + Results'!$C$5:$C$250,$E754)*I754</f>
        <v>0</v>
      </c>
      <c r="N754" s="150">
        <v>0</v>
      </c>
      <c r="O754" s="150">
        <v>0</v>
      </c>
      <c r="P754" s="150">
        <v>0</v>
      </c>
      <c r="Q754" s="151">
        <f t="shared" si="58"/>
        <v>0</v>
      </c>
      <c r="R754" s="153">
        <f t="shared" si="59"/>
        <v>0</v>
      </c>
      <c r="S754" s="6"/>
      <c r="T754" s="7">
        <f t="shared" si="57"/>
        <v>0</v>
      </c>
      <c r="U754" s="6">
        <f t="shared" si="60"/>
        <v>0</v>
      </c>
    </row>
    <row r="755" spans="2:21" x14ac:dyDescent="0.3">
      <c r="B755" s="2">
        <v>752</v>
      </c>
      <c r="C755" s="1"/>
      <c r="D755" s="2"/>
      <c r="E755" s="3"/>
      <c r="F755" s="13"/>
      <c r="G755" s="4"/>
      <c r="H755" s="14"/>
      <c r="I755" s="2"/>
      <c r="J755" s="5"/>
      <c r="K755" s="5"/>
      <c r="L755" s="6">
        <f t="shared" si="61"/>
        <v>0</v>
      </c>
      <c r="M755" s="15">
        <f>SUMIFS('Card Costs + Results'!$F$5:$F$250,'Card Costs + Results'!$B$5:$B$250,$D755,'Card Costs + Results'!$C$5:$C$250,$E755)*I755</f>
        <v>0</v>
      </c>
      <c r="N755" s="150">
        <v>0</v>
      </c>
      <c r="O755" s="150">
        <v>0</v>
      </c>
      <c r="P755" s="150">
        <v>0</v>
      </c>
      <c r="Q755" s="151">
        <f t="shared" si="58"/>
        <v>0</v>
      </c>
      <c r="R755" s="153">
        <f t="shared" si="59"/>
        <v>0</v>
      </c>
      <c r="S755" s="6"/>
      <c r="T755" s="7">
        <f t="shared" si="57"/>
        <v>0</v>
      </c>
      <c r="U755" s="6">
        <f t="shared" si="60"/>
        <v>0</v>
      </c>
    </row>
    <row r="756" spans="2:21" x14ac:dyDescent="0.3">
      <c r="B756" s="2">
        <v>753</v>
      </c>
      <c r="C756" s="1"/>
      <c r="D756" s="2"/>
      <c r="E756" s="3"/>
      <c r="F756" s="13"/>
      <c r="G756" s="4"/>
      <c r="H756" s="14"/>
      <c r="I756" s="2"/>
      <c r="J756" s="5"/>
      <c r="K756" s="5"/>
      <c r="L756" s="6">
        <f t="shared" si="61"/>
        <v>0</v>
      </c>
      <c r="M756" s="15">
        <f>SUMIFS('Card Costs + Results'!$F$5:$F$250,'Card Costs + Results'!$B$5:$B$250,$D756,'Card Costs + Results'!$C$5:$C$250,$E756)*I756</f>
        <v>0</v>
      </c>
      <c r="N756" s="150">
        <v>0</v>
      </c>
      <c r="O756" s="150">
        <v>0</v>
      </c>
      <c r="P756" s="150">
        <v>0</v>
      </c>
      <c r="Q756" s="151">
        <f t="shared" si="58"/>
        <v>0</v>
      </c>
      <c r="R756" s="153">
        <f t="shared" si="59"/>
        <v>0</v>
      </c>
      <c r="S756" s="6"/>
      <c r="T756" s="7">
        <f t="shared" si="57"/>
        <v>0</v>
      </c>
      <c r="U756" s="6">
        <f t="shared" si="60"/>
        <v>0</v>
      </c>
    </row>
    <row r="757" spans="2:21" x14ac:dyDescent="0.3">
      <c r="B757" s="2">
        <v>754</v>
      </c>
      <c r="C757" s="1"/>
      <c r="D757" s="2"/>
      <c r="E757" s="3"/>
      <c r="F757" s="13"/>
      <c r="G757" s="4"/>
      <c r="H757" s="14"/>
      <c r="I757" s="2"/>
      <c r="J757" s="5"/>
      <c r="K757" s="5"/>
      <c r="L757" s="6">
        <f t="shared" si="61"/>
        <v>0</v>
      </c>
      <c r="M757" s="15">
        <f>SUMIFS('Card Costs + Results'!$F$5:$F$250,'Card Costs + Results'!$B$5:$B$250,$D757,'Card Costs + Results'!$C$5:$C$250,$E757)*I757</f>
        <v>0</v>
      </c>
      <c r="N757" s="150">
        <v>0</v>
      </c>
      <c r="O757" s="150">
        <v>0</v>
      </c>
      <c r="P757" s="150">
        <v>0</v>
      </c>
      <c r="Q757" s="151">
        <f t="shared" si="58"/>
        <v>0</v>
      </c>
      <c r="R757" s="153">
        <f t="shared" si="59"/>
        <v>0</v>
      </c>
      <c r="S757" s="6"/>
      <c r="T757" s="7">
        <f t="shared" si="57"/>
        <v>0</v>
      </c>
      <c r="U757" s="6">
        <f t="shared" si="60"/>
        <v>0</v>
      </c>
    </row>
    <row r="758" spans="2:21" x14ac:dyDescent="0.3">
      <c r="B758" s="2">
        <v>755</v>
      </c>
      <c r="C758" s="1"/>
      <c r="D758" s="2"/>
      <c r="E758" s="3"/>
      <c r="F758" s="13"/>
      <c r="G758" s="4"/>
      <c r="H758" s="14"/>
      <c r="I758" s="2"/>
      <c r="J758" s="5"/>
      <c r="K758" s="5"/>
      <c r="L758" s="6">
        <f t="shared" si="61"/>
        <v>0</v>
      </c>
      <c r="M758" s="15">
        <f>SUMIFS('Card Costs + Results'!$F$5:$F$250,'Card Costs + Results'!$B$5:$B$250,$D758,'Card Costs + Results'!$C$5:$C$250,$E758)*I758</f>
        <v>0</v>
      </c>
      <c r="N758" s="150">
        <v>0</v>
      </c>
      <c r="O758" s="150">
        <v>0</v>
      </c>
      <c r="P758" s="150">
        <v>0</v>
      </c>
      <c r="Q758" s="151">
        <f t="shared" si="58"/>
        <v>0</v>
      </c>
      <c r="R758" s="153">
        <f t="shared" si="59"/>
        <v>0</v>
      </c>
      <c r="S758" s="6"/>
      <c r="T758" s="7">
        <f t="shared" si="57"/>
        <v>0</v>
      </c>
      <c r="U758" s="6">
        <f t="shared" si="60"/>
        <v>0</v>
      </c>
    </row>
    <row r="759" spans="2:21" x14ac:dyDescent="0.3">
      <c r="B759" s="2">
        <v>756</v>
      </c>
      <c r="C759" s="1"/>
      <c r="D759" s="2"/>
      <c r="E759" s="3"/>
      <c r="F759" s="13"/>
      <c r="G759" s="4"/>
      <c r="H759" s="14"/>
      <c r="I759" s="2"/>
      <c r="J759" s="5"/>
      <c r="K759" s="5"/>
      <c r="L759" s="6">
        <f t="shared" si="61"/>
        <v>0</v>
      </c>
      <c r="M759" s="15">
        <f>SUMIFS('Card Costs + Results'!$F$5:$F$250,'Card Costs + Results'!$B$5:$B$250,$D759,'Card Costs + Results'!$C$5:$C$250,$E759)*I759</f>
        <v>0</v>
      </c>
      <c r="N759" s="150">
        <v>0</v>
      </c>
      <c r="O759" s="150">
        <v>0</v>
      </c>
      <c r="P759" s="150">
        <v>0</v>
      </c>
      <c r="Q759" s="151">
        <f t="shared" si="58"/>
        <v>0</v>
      </c>
      <c r="R759" s="153">
        <f t="shared" si="59"/>
        <v>0</v>
      </c>
      <c r="S759" s="6"/>
      <c r="T759" s="7">
        <f t="shared" si="57"/>
        <v>0</v>
      </c>
      <c r="U759" s="6">
        <f t="shared" si="60"/>
        <v>0</v>
      </c>
    </row>
    <row r="760" spans="2:21" x14ac:dyDescent="0.3">
      <c r="B760" s="2">
        <v>757</v>
      </c>
      <c r="C760" s="1"/>
      <c r="D760" s="2"/>
      <c r="E760" s="3"/>
      <c r="F760" s="13"/>
      <c r="G760" s="4"/>
      <c r="H760" s="14"/>
      <c r="I760" s="2"/>
      <c r="J760" s="5"/>
      <c r="K760" s="5"/>
      <c r="L760" s="6">
        <f t="shared" si="61"/>
        <v>0</v>
      </c>
      <c r="M760" s="15">
        <f>SUMIFS('Card Costs + Results'!$F$5:$F$250,'Card Costs + Results'!$B$5:$B$250,$D760,'Card Costs + Results'!$C$5:$C$250,$E760)*I760</f>
        <v>0</v>
      </c>
      <c r="N760" s="150">
        <v>0</v>
      </c>
      <c r="O760" s="150">
        <v>0</v>
      </c>
      <c r="P760" s="150">
        <v>0</v>
      </c>
      <c r="Q760" s="151">
        <f t="shared" si="58"/>
        <v>0</v>
      </c>
      <c r="R760" s="153">
        <f t="shared" si="59"/>
        <v>0</v>
      </c>
      <c r="S760" s="6"/>
      <c r="T760" s="7">
        <f t="shared" si="57"/>
        <v>0</v>
      </c>
      <c r="U760" s="6">
        <f t="shared" si="60"/>
        <v>0</v>
      </c>
    </row>
    <row r="761" spans="2:21" x14ac:dyDescent="0.3">
      <c r="B761" s="2">
        <v>758</v>
      </c>
      <c r="C761" s="1"/>
      <c r="D761" s="2"/>
      <c r="E761" s="3"/>
      <c r="F761" s="13"/>
      <c r="G761" s="4"/>
      <c r="H761" s="14"/>
      <c r="I761" s="2"/>
      <c r="J761" s="5"/>
      <c r="K761" s="5"/>
      <c r="L761" s="6">
        <f t="shared" si="61"/>
        <v>0</v>
      </c>
      <c r="M761" s="15">
        <f>SUMIFS('Card Costs + Results'!$F$5:$F$250,'Card Costs + Results'!$B$5:$B$250,$D761,'Card Costs + Results'!$C$5:$C$250,$E761)*I761</f>
        <v>0</v>
      </c>
      <c r="N761" s="150">
        <v>0</v>
      </c>
      <c r="O761" s="150">
        <v>0</v>
      </c>
      <c r="P761" s="150">
        <v>0</v>
      </c>
      <c r="Q761" s="151">
        <f t="shared" si="58"/>
        <v>0</v>
      </c>
      <c r="R761" s="153">
        <f t="shared" si="59"/>
        <v>0</v>
      </c>
      <c r="S761" s="6"/>
      <c r="T761" s="7">
        <f t="shared" si="57"/>
        <v>0</v>
      </c>
      <c r="U761" s="6">
        <f t="shared" si="60"/>
        <v>0</v>
      </c>
    </row>
    <row r="762" spans="2:21" x14ac:dyDescent="0.3">
      <c r="B762" s="2">
        <v>759</v>
      </c>
      <c r="C762" s="1"/>
      <c r="D762" s="2"/>
      <c r="E762" s="3"/>
      <c r="F762" s="13"/>
      <c r="G762" s="4"/>
      <c r="H762" s="14"/>
      <c r="I762" s="2"/>
      <c r="J762" s="5"/>
      <c r="K762" s="5"/>
      <c r="L762" s="6">
        <f t="shared" si="61"/>
        <v>0</v>
      </c>
      <c r="M762" s="15">
        <f>SUMIFS('Card Costs + Results'!$F$5:$F$250,'Card Costs + Results'!$B$5:$B$250,$D762,'Card Costs + Results'!$C$5:$C$250,$E762)*I762</f>
        <v>0</v>
      </c>
      <c r="N762" s="150">
        <v>0</v>
      </c>
      <c r="O762" s="150">
        <v>0</v>
      </c>
      <c r="P762" s="150">
        <v>0</v>
      </c>
      <c r="Q762" s="151">
        <f t="shared" si="58"/>
        <v>0</v>
      </c>
      <c r="R762" s="153">
        <f t="shared" si="59"/>
        <v>0</v>
      </c>
      <c r="S762" s="6"/>
      <c r="T762" s="7">
        <f t="shared" si="57"/>
        <v>0</v>
      </c>
      <c r="U762" s="6">
        <f t="shared" si="60"/>
        <v>0</v>
      </c>
    </row>
    <row r="763" spans="2:21" x14ac:dyDescent="0.3">
      <c r="B763" s="2">
        <v>760</v>
      </c>
      <c r="C763" s="1"/>
      <c r="D763" s="2"/>
      <c r="E763" s="3"/>
      <c r="F763" s="13"/>
      <c r="G763" s="4"/>
      <c r="H763" s="14"/>
      <c r="I763" s="2"/>
      <c r="J763" s="5"/>
      <c r="K763" s="5"/>
      <c r="L763" s="6">
        <f t="shared" si="61"/>
        <v>0</v>
      </c>
      <c r="M763" s="15">
        <f>SUMIFS('Card Costs + Results'!$F$5:$F$250,'Card Costs + Results'!$B$5:$B$250,$D763,'Card Costs + Results'!$C$5:$C$250,$E763)*I763</f>
        <v>0</v>
      </c>
      <c r="N763" s="150">
        <v>0</v>
      </c>
      <c r="O763" s="150">
        <v>0</v>
      </c>
      <c r="P763" s="150">
        <v>0</v>
      </c>
      <c r="Q763" s="151">
        <f t="shared" si="58"/>
        <v>0</v>
      </c>
      <c r="R763" s="153">
        <f t="shared" si="59"/>
        <v>0</v>
      </c>
      <c r="S763" s="6"/>
      <c r="T763" s="7">
        <f t="shared" si="57"/>
        <v>0</v>
      </c>
      <c r="U763" s="6">
        <f t="shared" si="60"/>
        <v>0</v>
      </c>
    </row>
    <row r="764" spans="2:21" x14ac:dyDescent="0.3">
      <c r="B764" s="2">
        <v>761</v>
      </c>
      <c r="C764" s="1"/>
      <c r="D764" s="2"/>
      <c r="E764" s="3"/>
      <c r="F764" s="13"/>
      <c r="G764" s="4"/>
      <c r="H764" s="14"/>
      <c r="I764" s="2"/>
      <c r="J764" s="5"/>
      <c r="K764" s="5"/>
      <c r="L764" s="6">
        <f t="shared" si="61"/>
        <v>0</v>
      </c>
      <c r="M764" s="15">
        <f>SUMIFS('Card Costs + Results'!$F$5:$F$250,'Card Costs + Results'!$B$5:$B$250,$D764,'Card Costs + Results'!$C$5:$C$250,$E764)*I764</f>
        <v>0</v>
      </c>
      <c r="N764" s="150">
        <v>0</v>
      </c>
      <c r="O764" s="150">
        <v>0</v>
      </c>
      <c r="P764" s="150">
        <v>0</v>
      </c>
      <c r="Q764" s="151">
        <f t="shared" si="58"/>
        <v>0</v>
      </c>
      <c r="R764" s="153">
        <f t="shared" si="59"/>
        <v>0</v>
      </c>
      <c r="S764" s="6"/>
      <c r="T764" s="7">
        <f t="shared" si="57"/>
        <v>0</v>
      </c>
      <c r="U764" s="6">
        <f t="shared" si="60"/>
        <v>0</v>
      </c>
    </row>
    <row r="765" spans="2:21" x14ac:dyDescent="0.3">
      <c r="B765" s="2">
        <v>762</v>
      </c>
      <c r="C765" s="1"/>
      <c r="D765" s="2"/>
      <c r="E765" s="3"/>
      <c r="F765" s="13"/>
      <c r="G765" s="4"/>
      <c r="H765" s="14"/>
      <c r="I765" s="2"/>
      <c r="J765" s="5"/>
      <c r="K765" s="5"/>
      <c r="L765" s="6">
        <f t="shared" si="61"/>
        <v>0</v>
      </c>
      <c r="M765" s="15">
        <f>SUMIFS('Card Costs + Results'!$F$5:$F$250,'Card Costs + Results'!$B$5:$B$250,$D765,'Card Costs + Results'!$C$5:$C$250,$E765)*I765</f>
        <v>0</v>
      </c>
      <c r="N765" s="150">
        <v>0</v>
      </c>
      <c r="O765" s="150">
        <v>0</v>
      </c>
      <c r="P765" s="150">
        <v>0</v>
      </c>
      <c r="Q765" s="151">
        <f t="shared" si="58"/>
        <v>0</v>
      </c>
      <c r="R765" s="153">
        <f t="shared" si="59"/>
        <v>0</v>
      </c>
      <c r="S765" s="6"/>
      <c r="T765" s="7">
        <f t="shared" si="57"/>
        <v>0</v>
      </c>
      <c r="U765" s="6">
        <f t="shared" si="60"/>
        <v>0</v>
      </c>
    </row>
    <row r="766" spans="2:21" x14ac:dyDescent="0.3">
      <c r="B766" s="2">
        <v>763</v>
      </c>
      <c r="C766" s="1"/>
      <c r="D766" s="2"/>
      <c r="E766" s="3"/>
      <c r="F766" s="13"/>
      <c r="G766" s="4"/>
      <c r="H766" s="14"/>
      <c r="I766" s="2"/>
      <c r="J766" s="5"/>
      <c r="K766" s="5"/>
      <c r="L766" s="6">
        <f t="shared" si="61"/>
        <v>0</v>
      </c>
      <c r="M766" s="15">
        <f>SUMIFS('Card Costs + Results'!$F$5:$F$250,'Card Costs + Results'!$B$5:$B$250,$D766,'Card Costs + Results'!$C$5:$C$250,$E766)*I766</f>
        <v>0</v>
      </c>
      <c r="N766" s="150">
        <v>0</v>
      </c>
      <c r="O766" s="150">
        <v>0</v>
      </c>
      <c r="P766" s="150">
        <v>0</v>
      </c>
      <c r="Q766" s="151">
        <f t="shared" si="58"/>
        <v>0</v>
      </c>
      <c r="R766" s="153">
        <f t="shared" si="59"/>
        <v>0</v>
      </c>
      <c r="S766" s="6"/>
      <c r="T766" s="7">
        <f t="shared" si="57"/>
        <v>0</v>
      </c>
      <c r="U766" s="6">
        <f t="shared" si="60"/>
        <v>0</v>
      </c>
    </row>
    <row r="767" spans="2:21" x14ac:dyDescent="0.3">
      <c r="B767" s="2">
        <v>764</v>
      </c>
      <c r="C767" s="1"/>
      <c r="D767" s="2"/>
      <c r="E767" s="3"/>
      <c r="F767" s="13"/>
      <c r="G767" s="4"/>
      <c r="H767" s="14"/>
      <c r="I767" s="2"/>
      <c r="J767" s="5"/>
      <c r="K767" s="5"/>
      <c r="L767" s="6">
        <f t="shared" si="61"/>
        <v>0</v>
      </c>
      <c r="M767" s="15">
        <f>SUMIFS('Card Costs + Results'!$F$5:$F$250,'Card Costs + Results'!$B$5:$B$250,$D767,'Card Costs + Results'!$C$5:$C$250,$E767)*I767</f>
        <v>0</v>
      </c>
      <c r="N767" s="150">
        <v>0</v>
      </c>
      <c r="O767" s="150">
        <v>0</v>
      </c>
      <c r="P767" s="150">
        <v>0</v>
      </c>
      <c r="Q767" s="151">
        <f t="shared" si="58"/>
        <v>0</v>
      </c>
      <c r="R767" s="153">
        <f t="shared" si="59"/>
        <v>0</v>
      </c>
      <c r="S767" s="6"/>
      <c r="T767" s="7">
        <f t="shared" si="57"/>
        <v>0</v>
      </c>
      <c r="U767" s="6">
        <f t="shared" si="60"/>
        <v>0</v>
      </c>
    </row>
    <row r="768" spans="2:21" x14ac:dyDescent="0.3">
      <c r="B768" s="2">
        <v>765</v>
      </c>
      <c r="C768" s="1"/>
      <c r="D768" s="2"/>
      <c r="E768" s="3"/>
      <c r="F768" s="13"/>
      <c r="G768" s="4"/>
      <c r="H768" s="14"/>
      <c r="I768" s="2"/>
      <c r="J768" s="5"/>
      <c r="K768" s="5"/>
      <c r="L768" s="6">
        <f t="shared" si="61"/>
        <v>0</v>
      </c>
      <c r="M768" s="15">
        <f>SUMIFS('Card Costs + Results'!$F$5:$F$250,'Card Costs + Results'!$B$5:$B$250,$D768,'Card Costs + Results'!$C$5:$C$250,$E768)*I768</f>
        <v>0</v>
      </c>
      <c r="N768" s="150">
        <v>0</v>
      </c>
      <c r="O768" s="150">
        <v>0</v>
      </c>
      <c r="P768" s="150">
        <v>0</v>
      </c>
      <c r="Q768" s="151">
        <f t="shared" si="58"/>
        <v>0</v>
      </c>
      <c r="R768" s="153">
        <f t="shared" si="59"/>
        <v>0</v>
      </c>
      <c r="S768" s="6"/>
      <c r="T768" s="7">
        <f t="shared" si="57"/>
        <v>0</v>
      </c>
      <c r="U768" s="6">
        <f t="shared" si="60"/>
        <v>0</v>
      </c>
    </row>
    <row r="769" spans="2:21" x14ac:dyDescent="0.3">
      <c r="B769" s="2">
        <v>766</v>
      </c>
      <c r="C769" s="1"/>
      <c r="D769" s="2"/>
      <c r="E769" s="3"/>
      <c r="F769" s="13"/>
      <c r="G769" s="4"/>
      <c r="H769" s="14"/>
      <c r="I769" s="2"/>
      <c r="J769" s="5"/>
      <c r="K769" s="5"/>
      <c r="L769" s="6">
        <f t="shared" si="61"/>
        <v>0</v>
      </c>
      <c r="M769" s="15">
        <f>SUMIFS('Card Costs + Results'!$F$5:$F$250,'Card Costs + Results'!$B$5:$B$250,$D769,'Card Costs + Results'!$C$5:$C$250,$E769)*I769</f>
        <v>0</v>
      </c>
      <c r="N769" s="150">
        <v>0</v>
      </c>
      <c r="O769" s="150">
        <v>0</v>
      </c>
      <c r="P769" s="150">
        <v>0</v>
      </c>
      <c r="Q769" s="151">
        <f t="shared" si="58"/>
        <v>0</v>
      </c>
      <c r="R769" s="153">
        <f t="shared" si="59"/>
        <v>0</v>
      </c>
      <c r="S769" s="6"/>
      <c r="T769" s="7">
        <f t="shared" si="57"/>
        <v>0</v>
      </c>
      <c r="U769" s="6">
        <f t="shared" si="60"/>
        <v>0</v>
      </c>
    </row>
    <row r="770" spans="2:21" x14ac:dyDescent="0.3">
      <c r="B770" s="2">
        <v>767</v>
      </c>
      <c r="C770" s="1"/>
      <c r="D770" s="2"/>
      <c r="E770" s="3"/>
      <c r="F770" s="13"/>
      <c r="G770" s="4"/>
      <c r="H770" s="14"/>
      <c r="I770" s="2"/>
      <c r="J770" s="5"/>
      <c r="K770" s="5"/>
      <c r="L770" s="6">
        <f t="shared" si="61"/>
        <v>0</v>
      </c>
      <c r="M770" s="15">
        <f>SUMIFS('Card Costs + Results'!$F$5:$F$250,'Card Costs + Results'!$B$5:$B$250,$D770,'Card Costs + Results'!$C$5:$C$250,$E770)*I770</f>
        <v>0</v>
      </c>
      <c r="N770" s="150">
        <v>0</v>
      </c>
      <c r="O770" s="150">
        <v>0</v>
      </c>
      <c r="P770" s="150">
        <v>0</v>
      </c>
      <c r="Q770" s="151">
        <f t="shared" si="58"/>
        <v>0</v>
      </c>
      <c r="R770" s="153">
        <f t="shared" si="59"/>
        <v>0</v>
      </c>
      <c r="S770" s="6"/>
      <c r="T770" s="7">
        <f t="shared" si="57"/>
        <v>0</v>
      </c>
      <c r="U770" s="6">
        <f t="shared" si="60"/>
        <v>0</v>
      </c>
    </row>
    <row r="771" spans="2:21" x14ac:dyDescent="0.3">
      <c r="B771" s="2">
        <v>768</v>
      </c>
      <c r="C771" s="1"/>
      <c r="D771" s="2"/>
      <c r="E771" s="3"/>
      <c r="F771" s="13"/>
      <c r="G771" s="4"/>
      <c r="H771" s="14"/>
      <c r="I771" s="2"/>
      <c r="J771" s="5"/>
      <c r="K771" s="5"/>
      <c r="L771" s="6">
        <f t="shared" si="61"/>
        <v>0</v>
      </c>
      <c r="M771" s="15">
        <f>SUMIFS('Card Costs + Results'!$F$5:$F$250,'Card Costs + Results'!$B$5:$B$250,$D771,'Card Costs + Results'!$C$5:$C$250,$E771)*I771</f>
        <v>0</v>
      </c>
      <c r="N771" s="150">
        <v>0</v>
      </c>
      <c r="O771" s="150">
        <v>0</v>
      </c>
      <c r="P771" s="150">
        <v>0</v>
      </c>
      <c r="Q771" s="151">
        <f t="shared" si="58"/>
        <v>0</v>
      </c>
      <c r="R771" s="153">
        <f t="shared" si="59"/>
        <v>0</v>
      </c>
      <c r="S771" s="6"/>
      <c r="T771" s="7">
        <f t="shared" si="57"/>
        <v>0</v>
      </c>
      <c r="U771" s="6">
        <f t="shared" si="60"/>
        <v>0</v>
      </c>
    </row>
    <row r="772" spans="2:21" x14ac:dyDescent="0.3">
      <c r="B772" s="2">
        <v>769</v>
      </c>
      <c r="C772" s="1"/>
      <c r="D772" s="2"/>
      <c r="E772" s="3"/>
      <c r="F772" s="13"/>
      <c r="G772" s="4"/>
      <c r="H772" s="14"/>
      <c r="I772" s="2"/>
      <c r="J772" s="5"/>
      <c r="K772" s="5"/>
      <c r="L772" s="6">
        <f t="shared" si="61"/>
        <v>0</v>
      </c>
      <c r="M772" s="15">
        <f>SUMIFS('Card Costs + Results'!$F$5:$F$250,'Card Costs + Results'!$B$5:$B$250,$D772,'Card Costs + Results'!$C$5:$C$250,$E772)*I772</f>
        <v>0</v>
      </c>
      <c r="N772" s="150">
        <v>0</v>
      </c>
      <c r="O772" s="150">
        <v>0</v>
      </c>
      <c r="P772" s="150">
        <v>0</v>
      </c>
      <c r="Q772" s="151">
        <f t="shared" si="58"/>
        <v>0</v>
      </c>
      <c r="R772" s="153">
        <f t="shared" si="59"/>
        <v>0</v>
      </c>
      <c r="S772" s="6"/>
      <c r="T772" s="7">
        <f t="shared" si="57"/>
        <v>0</v>
      </c>
      <c r="U772" s="6">
        <f t="shared" si="60"/>
        <v>0</v>
      </c>
    </row>
    <row r="773" spans="2:21" x14ac:dyDescent="0.3">
      <c r="B773" s="2">
        <v>770</v>
      </c>
      <c r="C773" s="1"/>
      <c r="D773" s="2"/>
      <c r="E773" s="3"/>
      <c r="F773" s="13"/>
      <c r="G773" s="4"/>
      <c r="H773" s="14"/>
      <c r="I773" s="2"/>
      <c r="J773" s="5"/>
      <c r="K773" s="5"/>
      <c r="L773" s="6">
        <f t="shared" si="61"/>
        <v>0</v>
      </c>
      <c r="M773" s="15">
        <f>SUMIFS('Card Costs + Results'!$F$5:$F$250,'Card Costs + Results'!$B$5:$B$250,$D773,'Card Costs + Results'!$C$5:$C$250,$E773)*I773</f>
        <v>0</v>
      </c>
      <c r="N773" s="150">
        <v>0</v>
      </c>
      <c r="O773" s="150">
        <v>0</v>
      </c>
      <c r="P773" s="150">
        <v>0</v>
      </c>
      <c r="Q773" s="151">
        <f t="shared" si="58"/>
        <v>0</v>
      </c>
      <c r="R773" s="153">
        <f t="shared" si="59"/>
        <v>0</v>
      </c>
      <c r="S773" s="6"/>
      <c r="T773" s="7">
        <f t="shared" ref="T773:T836" si="62">SUM(K773-S773)</f>
        <v>0</v>
      </c>
      <c r="U773" s="6">
        <f t="shared" si="60"/>
        <v>0</v>
      </c>
    </row>
    <row r="774" spans="2:21" x14ac:dyDescent="0.3">
      <c r="B774" s="2">
        <v>771</v>
      </c>
      <c r="C774" s="1"/>
      <c r="D774" s="2"/>
      <c r="E774" s="3"/>
      <c r="F774" s="13"/>
      <c r="G774" s="4"/>
      <c r="H774" s="14"/>
      <c r="I774" s="2"/>
      <c r="J774" s="5"/>
      <c r="K774" s="5"/>
      <c r="L774" s="6">
        <f t="shared" si="61"/>
        <v>0</v>
      </c>
      <c r="M774" s="15">
        <f>SUMIFS('Card Costs + Results'!$F$5:$F$250,'Card Costs + Results'!$B$5:$B$250,$D774,'Card Costs + Results'!$C$5:$C$250,$E774)*I774</f>
        <v>0</v>
      </c>
      <c r="N774" s="150">
        <v>0</v>
      </c>
      <c r="O774" s="150">
        <v>0</v>
      </c>
      <c r="P774" s="150">
        <v>0</v>
      </c>
      <c r="Q774" s="151">
        <f t="shared" ref="Q774:Q837" si="63">SUM(N774:P774)</f>
        <v>0</v>
      </c>
      <c r="R774" s="153">
        <f t="shared" ref="R774:R837" si="64">SUM(J774-M774-Q774)</f>
        <v>0</v>
      </c>
      <c r="S774" s="6"/>
      <c r="T774" s="7">
        <f t="shared" si="62"/>
        <v>0</v>
      </c>
      <c r="U774" s="6">
        <f t="shared" ref="U774:U837" si="65">R774+T774</f>
        <v>0</v>
      </c>
    </row>
    <row r="775" spans="2:21" x14ac:dyDescent="0.3">
      <c r="B775" s="2">
        <v>772</v>
      </c>
      <c r="C775" s="1"/>
      <c r="D775" s="2"/>
      <c r="E775" s="3"/>
      <c r="F775" s="13"/>
      <c r="G775" s="4"/>
      <c r="H775" s="14"/>
      <c r="I775" s="2"/>
      <c r="J775" s="5"/>
      <c r="K775" s="5"/>
      <c r="L775" s="6">
        <f t="shared" si="61"/>
        <v>0</v>
      </c>
      <c r="M775" s="15">
        <f>SUMIFS('Card Costs + Results'!$F$5:$F$250,'Card Costs + Results'!$B$5:$B$250,$D775,'Card Costs + Results'!$C$5:$C$250,$E775)*I775</f>
        <v>0</v>
      </c>
      <c r="N775" s="150">
        <v>0</v>
      </c>
      <c r="O775" s="150">
        <v>0</v>
      </c>
      <c r="P775" s="150">
        <v>0</v>
      </c>
      <c r="Q775" s="151">
        <f t="shared" si="63"/>
        <v>0</v>
      </c>
      <c r="R775" s="153">
        <f t="shared" si="64"/>
        <v>0</v>
      </c>
      <c r="S775" s="6"/>
      <c r="T775" s="7">
        <f t="shared" si="62"/>
        <v>0</v>
      </c>
      <c r="U775" s="6">
        <f t="shared" si="65"/>
        <v>0</v>
      </c>
    </row>
    <row r="776" spans="2:21" x14ac:dyDescent="0.3">
      <c r="B776" s="2">
        <v>773</v>
      </c>
      <c r="C776" s="1"/>
      <c r="D776" s="2"/>
      <c r="E776" s="3"/>
      <c r="F776" s="13"/>
      <c r="G776" s="4"/>
      <c r="H776" s="14"/>
      <c r="I776" s="2"/>
      <c r="J776" s="5"/>
      <c r="K776" s="5"/>
      <c r="L776" s="6">
        <f t="shared" si="61"/>
        <v>0</v>
      </c>
      <c r="M776" s="15">
        <f>SUMIFS('Card Costs + Results'!$F$5:$F$250,'Card Costs + Results'!$B$5:$B$250,$D776,'Card Costs + Results'!$C$5:$C$250,$E776)*I776</f>
        <v>0</v>
      </c>
      <c r="N776" s="150">
        <v>0</v>
      </c>
      <c r="O776" s="150">
        <v>0</v>
      </c>
      <c r="P776" s="150">
        <v>0</v>
      </c>
      <c r="Q776" s="151">
        <f t="shared" si="63"/>
        <v>0</v>
      </c>
      <c r="R776" s="153">
        <f t="shared" si="64"/>
        <v>0</v>
      </c>
      <c r="S776" s="6"/>
      <c r="T776" s="7">
        <f t="shared" si="62"/>
        <v>0</v>
      </c>
      <c r="U776" s="6">
        <f t="shared" si="65"/>
        <v>0</v>
      </c>
    </row>
    <row r="777" spans="2:21" x14ac:dyDescent="0.3">
      <c r="B777" s="2">
        <v>774</v>
      </c>
      <c r="C777" s="1"/>
      <c r="D777" s="2"/>
      <c r="E777" s="3"/>
      <c r="F777" s="13"/>
      <c r="G777" s="4"/>
      <c r="H777" s="14"/>
      <c r="I777" s="2"/>
      <c r="J777" s="5"/>
      <c r="K777" s="5"/>
      <c r="L777" s="6">
        <f t="shared" si="61"/>
        <v>0</v>
      </c>
      <c r="M777" s="15">
        <f>SUMIFS('Card Costs + Results'!$F$5:$F$250,'Card Costs + Results'!$B$5:$B$250,$D777,'Card Costs + Results'!$C$5:$C$250,$E777)*I777</f>
        <v>0</v>
      </c>
      <c r="N777" s="150">
        <v>0</v>
      </c>
      <c r="O777" s="150">
        <v>0</v>
      </c>
      <c r="P777" s="150">
        <v>0</v>
      </c>
      <c r="Q777" s="151">
        <f t="shared" si="63"/>
        <v>0</v>
      </c>
      <c r="R777" s="153">
        <f t="shared" si="64"/>
        <v>0</v>
      </c>
      <c r="S777" s="6"/>
      <c r="T777" s="7">
        <f t="shared" si="62"/>
        <v>0</v>
      </c>
      <c r="U777" s="6">
        <f t="shared" si="65"/>
        <v>0</v>
      </c>
    </row>
    <row r="778" spans="2:21" x14ac:dyDescent="0.3">
      <c r="B778" s="2">
        <v>775</v>
      </c>
      <c r="C778" s="1"/>
      <c r="D778" s="2"/>
      <c r="E778" s="3"/>
      <c r="F778" s="13"/>
      <c r="G778" s="4"/>
      <c r="H778" s="14"/>
      <c r="I778" s="2"/>
      <c r="J778" s="5"/>
      <c r="K778" s="5"/>
      <c r="L778" s="6">
        <f t="shared" si="61"/>
        <v>0</v>
      </c>
      <c r="M778" s="15">
        <f>SUMIFS('Card Costs + Results'!$F$5:$F$250,'Card Costs + Results'!$B$5:$B$250,$D778,'Card Costs + Results'!$C$5:$C$250,$E778)*I778</f>
        <v>0</v>
      </c>
      <c r="N778" s="150">
        <v>0</v>
      </c>
      <c r="O778" s="150">
        <v>0</v>
      </c>
      <c r="P778" s="150">
        <v>0</v>
      </c>
      <c r="Q778" s="151">
        <f t="shared" si="63"/>
        <v>0</v>
      </c>
      <c r="R778" s="153">
        <f t="shared" si="64"/>
        <v>0</v>
      </c>
      <c r="S778" s="6"/>
      <c r="T778" s="7">
        <f t="shared" si="62"/>
        <v>0</v>
      </c>
      <c r="U778" s="6">
        <f t="shared" si="65"/>
        <v>0</v>
      </c>
    </row>
    <row r="779" spans="2:21" x14ac:dyDescent="0.3">
      <c r="B779" s="2">
        <v>776</v>
      </c>
      <c r="C779" s="1"/>
      <c r="D779" s="2"/>
      <c r="E779" s="3"/>
      <c r="F779" s="13"/>
      <c r="G779" s="4"/>
      <c r="H779" s="14"/>
      <c r="I779" s="2"/>
      <c r="J779" s="5"/>
      <c r="K779" s="5"/>
      <c r="L779" s="6">
        <f t="shared" si="61"/>
        <v>0</v>
      </c>
      <c r="M779" s="15">
        <f>SUMIFS('Card Costs + Results'!$F$5:$F$250,'Card Costs + Results'!$B$5:$B$250,$D779,'Card Costs + Results'!$C$5:$C$250,$E779)*I779</f>
        <v>0</v>
      </c>
      <c r="N779" s="150">
        <v>0</v>
      </c>
      <c r="O779" s="150">
        <v>0</v>
      </c>
      <c r="P779" s="150">
        <v>0</v>
      </c>
      <c r="Q779" s="151">
        <f t="shared" si="63"/>
        <v>0</v>
      </c>
      <c r="R779" s="153">
        <f t="shared" si="64"/>
        <v>0</v>
      </c>
      <c r="S779" s="6"/>
      <c r="T779" s="7">
        <f t="shared" si="62"/>
        <v>0</v>
      </c>
      <c r="U779" s="6">
        <f t="shared" si="65"/>
        <v>0</v>
      </c>
    </row>
    <row r="780" spans="2:21" x14ac:dyDescent="0.3">
      <c r="B780" s="2">
        <v>777</v>
      </c>
      <c r="C780" s="1"/>
      <c r="D780" s="2"/>
      <c r="E780" s="3"/>
      <c r="F780" s="13"/>
      <c r="G780" s="4"/>
      <c r="H780" s="14"/>
      <c r="I780" s="2"/>
      <c r="J780" s="5"/>
      <c r="K780" s="5"/>
      <c r="L780" s="6">
        <f t="shared" si="61"/>
        <v>0</v>
      </c>
      <c r="M780" s="15">
        <f>SUMIFS('Card Costs + Results'!$F$5:$F$250,'Card Costs + Results'!$B$5:$B$250,$D780,'Card Costs + Results'!$C$5:$C$250,$E780)*I780</f>
        <v>0</v>
      </c>
      <c r="N780" s="150">
        <v>0</v>
      </c>
      <c r="O780" s="150">
        <v>0</v>
      </c>
      <c r="P780" s="150">
        <v>0</v>
      </c>
      <c r="Q780" s="151">
        <f t="shared" si="63"/>
        <v>0</v>
      </c>
      <c r="R780" s="153">
        <f t="shared" si="64"/>
        <v>0</v>
      </c>
      <c r="S780" s="6"/>
      <c r="T780" s="7">
        <f t="shared" si="62"/>
        <v>0</v>
      </c>
      <c r="U780" s="6">
        <f t="shared" si="65"/>
        <v>0</v>
      </c>
    </row>
    <row r="781" spans="2:21" x14ac:dyDescent="0.3">
      <c r="B781" s="2">
        <v>778</v>
      </c>
      <c r="C781" s="1"/>
      <c r="D781" s="2"/>
      <c r="E781" s="3"/>
      <c r="F781" s="13"/>
      <c r="G781" s="4"/>
      <c r="H781" s="14"/>
      <c r="I781" s="2"/>
      <c r="J781" s="5"/>
      <c r="K781" s="5"/>
      <c r="L781" s="6">
        <f t="shared" si="61"/>
        <v>0</v>
      </c>
      <c r="M781" s="15">
        <f>SUMIFS('Card Costs + Results'!$F$5:$F$250,'Card Costs + Results'!$B$5:$B$250,$D781,'Card Costs + Results'!$C$5:$C$250,$E781)*I781</f>
        <v>0</v>
      </c>
      <c r="N781" s="150">
        <v>0</v>
      </c>
      <c r="O781" s="150">
        <v>0</v>
      </c>
      <c r="P781" s="150">
        <v>0</v>
      </c>
      <c r="Q781" s="151">
        <f t="shared" si="63"/>
        <v>0</v>
      </c>
      <c r="R781" s="153">
        <f t="shared" si="64"/>
        <v>0</v>
      </c>
      <c r="S781" s="6"/>
      <c r="T781" s="7">
        <f t="shared" si="62"/>
        <v>0</v>
      </c>
      <c r="U781" s="6">
        <f t="shared" si="65"/>
        <v>0</v>
      </c>
    </row>
    <row r="782" spans="2:21" x14ac:dyDescent="0.3">
      <c r="B782" s="2">
        <v>779</v>
      </c>
      <c r="C782" s="1"/>
      <c r="D782" s="2"/>
      <c r="E782" s="3"/>
      <c r="F782" s="13"/>
      <c r="G782" s="4"/>
      <c r="H782" s="14"/>
      <c r="I782" s="2"/>
      <c r="J782" s="5"/>
      <c r="K782" s="5"/>
      <c r="L782" s="6">
        <f t="shared" si="61"/>
        <v>0</v>
      </c>
      <c r="M782" s="15">
        <f>SUMIFS('Card Costs + Results'!$F$5:$F$250,'Card Costs + Results'!$B$5:$B$250,$D782,'Card Costs + Results'!$C$5:$C$250,$E782)*I782</f>
        <v>0</v>
      </c>
      <c r="N782" s="150">
        <v>0</v>
      </c>
      <c r="O782" s="150">
        <v>0</v>
      </c>
      <c r="P782" s="150">
        <v>0</v>
      </c>
      <c r="Q782" s="151">
        <f t="shared" si="63"/>
        <v>0</v>
      </c>
      <c r="R782" s="153">
        <f t="shared" si="64"/>
        <v>0</v>
      </c>
      <c r="S782" s="6"/>
      <c r="T782" s="7">
        <f t="shared" si="62"/>
        <v>0</v>
      </c>
      <c r="U782" s="6">
        <f t="shared" si="65"/>
        <v>0</v>
      </c>
    </row>
    <row r="783" spans="2:21" x14ac:dyDescent="0.3">
      <c r="B783" s="2">
        <v>780</v>
      </c>
      <c r="C783" s="1"/>
      <c r="D783" s="2"/>
      <c r="E783" s="3"/>
      <c r="F783" s="13"/>
      <c r="G783" s="4"/>
      <c r="H783" s="14"/>
      <c r="I783" s="2"/>
      <c r="J783" s="5"/>
      <c r="K783" s="5"/>
      <c r="L783" s="6">
        <f t="shared" si="61"/>
        <v>0</v>
      </c>
      <c r="M783" s="15">
        <f>SUMIFS('Card Costs + Results'!$F$5:$F$250,'Card Costs + Results'!$B$5:$B$250,$D783,'Card Costs + Results'!$C$5:$C$250,$E783)*I783</f>
        <v>0</v>
      </c>
      <c r="N783" s="150">
        <v>0</v>
      </c>
      <c r="O783" s="150">
        <v>0</v>
      </c>
      <c r="P783" s="150">
        <v>0</v>
      </c>
      <c r="Q783" s="151">
        <f t="shared" si="63"/>
        <v>0</v>
      </c>
      <c r="R783" s="153">
        <f t="shared" si="64"/>
        <v>0</v>
      </c>
      <c r="S783" s="6"/>
      <c r="T783" s="7">
        <f t="shared" si="62"/>
        <v>0</v>
      </c>
      <c r="U783" s="6">
        <f t="shared" si="65"/>
        <v>0</v>
      </c>
    </row>
    <row r="784" spans="2:21" x14ac:dyDescent="0.3">
      <c r="B784" s="2">
        <v>781</v>
      </c>
      <c r="C784" s="1"/>
      <c r="D784" s="2"/>
      <c r="E784" s="3"/>
      <c r="F784" s="13"/>
      <c r="G784" s="4"/>
      <c r="H784" s="14"/>
      <c r="I784" s="2"/>
      <c r="J784" s="5"/>
      <c r="K784" s="5"/>
      <c r="L784" s="6">
        <f t="shared" ref="L784:L847" si="66">SUM(J784+K784)</f>
        <v>0</v>
      </c>
      <c r="M784" s="15">
        <f>SUMIFS('Card Costs + Results'!$F$5:$F$250,'Card Costs + Results'!$B$5:$B$250,$D784,'Card Costs + Results'!$C$5:$C$250,$E784)*I784</f>
        <v>0</v>
      </c>
      <c r="N784" s="150">
        <v>0</v>
      </c>
      <c r="O784" s="150">
        <v>0</v>
      </c>
      <c r="P784" s="150">
        <v>0</v>
      </c>
      <c r="Q784" s="151">
        <f t="shared" si="63"/>
        <v>0</v>
      </c>
      <c r="R784" s="153">
        <f t="shared" si="64"/>
        <v>0</v>
      </c>
      <c r="S784" s="6"/>
      <c r="T784" s="7">
        <f t="shared" si="62"/>
        <v>0</v>
      </c>
      <c r="U784" s="6">
        <f t="shared" si="65"/>
        <v>0</v>
      </c>
    </row>
    <row r="785" spans="2:21" x14ac:dyDescent="0.3">
      <c r="B785" s="2">
        <v>782</v>
      </c>
      <c r="C785" s="1"/>
      <c r="D785" s="2"/>
      <c r="E785" s="3"/>
      <c r="F785" s="13"/>
      <c r="G785" s="4"/>
      <c r="H785" s="14"/>
      <c r="I785" s="2"/>
      <c r="J785" s="5"/>
      <c r="K785" s="5"/>
      <c r="L785" s="6">
        <f t="shared" si="66"/>
        <v>0</v>
      </c>
      <c r="M785" s="15">
        <f>SUMIFS('Card Costs + Results'!$F$5:$F$250,'Card Costs + Results'!$B$5:$B$250,$D785,'Card Costs + Results'!$C$5:$C$250,$E785)*I785</f>
        <v>0</v>
      </c>
      <c r="N785" s="150">
        <v>0</v>
      </c>
      <c r="O785" s="150">
        <v>0</v>
      </c>
      <c r="P785" s="150">
        <v>0</v>
      </c>
      <c r="Q785" s="151">
        <f t="shared" si="63"/>
        <v>0</v>
      </c>
      <c r="R785" s="153">
        <f t="shared" si="64"/>
        <v>0</v>
      </c>
      <c r="S785" s="6"/>
      <c r="T785" s="7">
        <f t="shared" si="62"/>
        <v>0</v>
      </c>
      <c r="U785" s="6">
        <f t="shared" si="65"/>
        <v>0</v>
      </c>
    </row>
    <row r="786" spans="2:21" x14ac:dyDescent="0.3">
      <c r="B786" s="2">
        <v>783</v>
      </c>
      <c r="C786" s="1"/>
      <c r="D786" s="2"/>
      <c r="E786" s="3"/>
      <c r="F786" s="13"/>
      <c r="G786" s="4"/>
      <c r="H786" s="14"/>
      <c r="I786" s="2"/>
      <c r="J786" s="5"/>
      <c r="K786" s="5"/>
      <c r="L786" s="6">
        <f t="shared" si="66"/>
        <v>0</v>
      </c>
      <c r="M786" s="15">
        <f>SUMIFS('Card Costs + Results'!$F$5:$F$250,'Card Costs + Results'!$B$5:$B$250,$D786,'Card Costs + Results'!$C$5:$C$250,$E786)*I786</f>
        <v>0</v>
      </c>
      <c r="N786" s="150">
        <v>0</v>
      </c>
      <c r="O786" s="150">
        <v>0</v>
      </c>
      <c r="P786" s="150">
        <v>0</v>
      </c>
      <c r="Q786" s="151">
        <f t="shared" si="63"/>
        <v>0</v>
      </c>
      <c r="R786" s="153">
        <f t="shared" si="64"/>
        <v>0</v>
      </c>
      <c r="S786" s="6"/>
      <c r="T786" s="7">
        <f t="shared" si="62"/>
        <v>0</v>
      </c>
      <c r="U786" s="6">
        <f t="shared" si="65"/>
        <v>0</v>
      </c>
    </row>
    <row r="787" spans="2:21" x14ac:dyDescent="0.3">
      <c r="B787" s="2">
        <v>784</v>
      </c>
      <c r="C787" s="1"/>
      <c r="D787" s="2"/>
      <c r="E787" s="3"/>
      <c r="F787" s="13"/>
      <c r="G787" s="4"/>
      <c r="H787" s="14"/>
      <c r="I787" s="2"/>
      <c r="J787" s="5"/>
      <c r="K787" s="5"/>
      <c r="L787" s="6">
        <f t="shared" si="66"/>
        <v>0</v>
      </c>
      <c r="M787" s="15">
        <f>SUMIFS('Card Costs + Results'!$F$5:$F$250,'Card Costs + Results'!$B$5:$B$250,$D787,'Card Costs + Results'!$C$5:$C$250,$E787)*I787</f>
        <v>0</v>
      </c>
      <c r="N787" s="150">
        <v>0</v>
      </c>
      <c r="O787" s="150">
        <v>0</v>
      </c>
      <c r="P787" s="150">
        <v>0</v>
      </c>
      <c r="Q787" s="151">
        <f t="shared" si="63"/>
        <v>0</v>
      </c>
      <c r="R787" s="153">
        <f t="shared" si="64"/>
        <v>0</v>
      </c>
      <c r="S787" s="6"/>
      <c r="T787" s="7">
        <f t="shared" si="62"/>
        <v>0</v>
      </c>
      <c r="U787" s="6">
        <f t="shared" si="65"/>
        <v>0</v>
      </c>
    </row>
    <row r="788" spans="2:21" x14ac:dyDescent="0.3">
      <c r="B788" s="2">
        <v>785</v>
      </c>
      <c r="C788" s="1"/>
      <c r="D788" s="2"/>
      <c r="E788" s="3"/>
      <c r="F788" s="13"/>
      <c r="G788" s="4"/>
      <c r="H788" s="14"/>
      <c r="I788" s="2"/>
      <c r="J788" s="5"/>
      <c r="K788" s="5"/>
      <c r="L788" s="6">
        <f t="shared" si="66"/>
        <v>0</v>
      </c>
      <c r="M788" s="15">
        <f>SUMIFS('Card Costs + Results'!$F$5:$F$250,'Card Costs + Results'!$B$5:$B$250,$D788,'Card Costs + Results'!$C$5:$C$250,$E788)*I788</f>
        <v>0</v>
      </c>
      <c r="N788" s="150">
        <v>0</v>
      </c>
      <c r="O788" s="150">
        <v>0</v>
      </c>
      <c r="P788" s="150">
        <v>0</v>
      </c>
      <c r="Q788" s="151">
        <f t="shared" si="63"/>
        <v>0</v>
      </c>
      <c r="R788" s="153">
        <f t="shared" si="64"/>
        <v>0</v>
      </c>
      <c r="S788" s="6"/>
      <c r="T788" s="7">
        <f t="shared" si="62"/>
        <v>0</v>
      </c>
      <c r="U788" s="6">
        <f t="shared" si="65"/>
        <v>0</v>
      </c>
    </row>
    <row r="789" spans="2:21" x14ac:dyDescent="0.3">
      <c r="B789" s="2">
        <v>786</v>
      </c>
      <c r="C789" s="1"/>
      <c r="D789" s="2"/>
      <c r="E789" s="3"/>
      <c r="F789" s="13"/>
      <c r="G789" s="4"/>
      <c r="H789" s="14"/>
      <c r="I789" s="2"/>
      <c r="J789" s="5"/>
      <c r="K789" s="5"/>
      <c r="L789" s="6">
        <f t="shared" si="66"/>
        <v>0</v>
      </c>
      <c r="M789" s="15">
        <f>SUMIFS('Card Costs + Results'!$F$5:$F$250,'Card Costs + Results'!$B$5:$B$250,$D789,'Card Costs + Results'!$C$5:$C$250,$E789)*I789</f>
        <v>0</v>
      </c>
      <c r="N789" s="150">
        <v>0</v>
      </c>
      <c r="O789" s="150">
        <v>0</v>
      </c>
      <c r="P789" s="150">
        <v>0</v>
      </c>
      <c r="Q789" s="151">
        <f t="shared" si="63"/>
        <v>0</v>
      </c>
      <c r="R789" s="153">
        <f t="shared" si="64"/>
        <v>0</v>
      </c>
      <c r="S789" s="6"/>
      <c r="T789" s="7">
        <f t="shared" si="62"/>
        <v>0</v>
      </c>
      <c r="U789" s="6">
        <f t="shared" si="65"/>
        <v>0</v>
      </c>
    </row>
    <row r="790" spans="2:21" x14ac:dyDescent="0.3">
      <c r="B790" s="2">
        <v>787</v>
      </c>
      <c r="C790" s="1"/>
      <c r="D790" s="2"/>
      <c r="E790" s="3"/>
      <c r="F790" s="13"/>
      <c r="G790" s="4"/>
      <c r="H790" s="14"/>
      <c r="I790" s="2"/>
      <c r="J790" s="5"/>
      <c r="K790" s="5"/>
      <c r="L790" s="6">
        <f t="shared" si="66"/>
        <v>0</v>
      </c>
      <c r="M790" s="15">
        <f>SUMIFS('Card Costs + Results'!$F$5:$F$250,'Card Costs + Results'!$B$5:$B$250,$D790,'Card Costs + Results'!$C$5:$C$250,$E790)*I790</f>
        <v>0</v>
      </c>
      <c r="N790" s="150">
        <v>0</v>
      </c>
      <c r="O790" s="150">
        <v>0</v>
      </c>
      <c r="P790" s="150">
        <v>0</v>
      </c>
      <c r="Q790" s="151">
        <f t="shared" si="63"/>
        <v>0</v>
      </c>
      <c r="R790" s="153">
        <f t="shared" si="64"/>
        <v>0</v>
      </c>
      <c r="S790" s="6"/>
      <c r="T790" s="7">
        <f t="shared" si="62"/>
        <v>0</v>
      </c>
      <c r="U790" s="6">
        <f t="shared" si="65"/>
        <v>0</v>
      </c>
    </row>
    <row r="791" spans="2:21" x14ac:dyDescent="0.3">
      <c r="B791" s="2">
        <v>788</v>
      </c>
      <c r="C791" s="1"/>
      <c r="D791" s="2"/>
      <c r="E791" s="3"/>
      <c r="F791" s="13"/>
      <c r="G791" s="4"/>
      <c r="H791" s="14"/>
      <c r="I791" s="2"/>
      <c r="J791" s="5"/>
      <c r="K791" s="5"/>
      <c r="L791" s="6">
        <f t="shared" si="66"/>
        <v>0</v>
      </c>
      <c r="M791" s="15">
        <f>SUMIFS('Card Costs + Results'!$F$5:$F$250,'Card Costs + Results'!$B$5:$B$250,$D791,'Card Costs + Results'!$C$5:$C$250,$E791)*I791</f>
        <v>0</v>
      </c>
      <c r="N791" s="150">
        <v>0</v>
      </c>
      <c r="O791" s="150">
        <v>0</v>
      </c>
      <c r="P791" s="150">
        <v>0</v>
      </c>
      <c r="Q791" s="151">
        <f t="shared" si="63"/>
        <v>0</v>
      </c>
      <c r="R791" s="153">
        <f t="shared" si="64"/>
        <v>0</v>
      </c>
      <c r="S791" s="6"/>
      <c r="T791" s="7">
        <f t="shared" si="62"/>
        <v>0</v>
      </c>
      <c r="U791" s="6">
        <f t="shared" si="65"/>
        <v>0</v>
      </c>
    </row>
    <row r="792" spans="2:21" x14ac:dyDescent="0.3">
      <c r="B792" s="2">
        <v>789</v>
      </c>
      <c r="C792" s="1"/>
      <c r="D792" s="2"/>
      <c r="E792" s="3"/>
      <c r="F792" s="13"/>
      <c r="G792" s="4"/>
      <c r="H792" s="14"/>
      <c r="I792" s="2"/>
      <c r="J792" s="5"/>
      <c r="K792" s="5"/>
      <c r="L792" s="6">
        <f t="shared" si="66"/>
        <v>0</v>
      </c>
      <c r="M792" s="15">
        <f>SUMIFS('Card Costs + Results'!$F$5:$F$250,'Card Costs + Results'!$B$5:$B$250,$D792,'Card Costs + Results'!$C$5:$C$250,$E792)*I792</f>
        <v>0</v>
      </c>
      <c r="N792" s="150">
        <v>0</v>
      </c>
      <c r="O792" s="150">
        <v>0</v>
      </c>
      <c r="P792" s="150">
        <v>0</v>
      </c>
      <c r="Q792" s="151">
        <f t="shared" si="63"/>
        <v>0</v>
      </c>
      <c r="R792" s="153">
        <f t="shared" si="64"/>
        <v>0</v>
      </c>
      <c r="S792" s="6"/>
      <c r="T792" s="7">
        <f t="shared" si="62"/>
        <v>0</v>
      </c>
      <c r="U792" s="6">
        <f t="shared" si="65"/>
        <v>0</v>
      </c>
    </row>
    <row r="793" spans="2:21" x14ac:dyDescent="0.3">
      <c r="B793" s="2">
        <v>790</v>
      </c>
      <c r="C793" s="1"/>
      <c r="D793" s="2"/>
      <c r="E793" s="3"/>
      <c r="F793" s="13"/>
      <c r="G793" s="4"/>
      <c r="H793" s="14"/>
      <c r="I793" s="2"/>
      <c r="J793" s="5"/>
      <c r="K793" s="5"/>
      <c r="L793" s="6">
        <f t="shared" si="66"/>
        <v>0</v>
      </c>
      <c r="M793" s="15">
        <f>SUMIFS('Card Costs + Results'!$F$5:$F$250,'Card Costs + Results'!$B$5:$B$250,$D793,'Card Costs + Results'!$C$5:$C$250,$E793)*I793</f>
        <v>0</v>
      </c>
      <c r="N793" s="150">
        <v>0</v>
      </c>
      <c r="O793" s="150">
        <v>0</v>
      </c>
      <c r="P793" s="150">
        <v>0</v>
      </c>
      <c r="Q793" s="151">
        <f t="shared" si="63"/>
        <v>0</v>
      </c>
      <c r="R793" s="153">
        <f t="shared" si="64"/>
        <v>0</v>
      </c>
      <c r="S793" s="6"/>
      <c r="T793" s="7">
        <f t="shared" si="62"/>
        <v>0</v>
      </c>
      <c r="U793" s="6">
        <f t="shared" si="65"/>
        <v>0</v>
      </c>
    </row>
    <row r="794" spans="2:21" x14ac:dyDescent="0.3">
      <c r="B794" s="2">
        <v>791</v>
      </c>
      <c r="C794" s="1"/>
      <c r="D794" s="2"/>
      <c r="E794" s="3"/>
      <c r="F794" s="13"/>
      <c r="G794" s="4"/>
      <c r="H794" s="14"/>
      <c r="I794" s="2"/>
      <c r="J794" s="5"/>
      <c r="K794" s="5"/>
      <c r="L794" s="6">
        <f t="shared" si="66"/>
        <v>0</v>
      </c>
      <c r="M794" s="15">
        <f>SUMIFS('Card Costs + Results'!$F$5:$F$250,'Card Costs + Results'!$B$5:$B$250,$D794,'Card Costs + Results'!$C$5:$C$250,$E794)*I794</f>
        <v>0</v>
      </c>
      <c r="N794" s="150">
        <v>0</v>
      </c>
      <c r="O794" s="150">
        <v>0</v>
      </c>
      <c r="P794" s="150">
        <v>0</v>
      </c>
      <c r="Q794" s="151">
        <f t="shared" si="63"/>
        <v>0</v>
      </c>
      <c r="R794" s="153">
        <f t="shared" si="64"/>
        <v>0</v>
      </c>
      <c r="S794" s="6"/>
      <c r="T794" s="7">
        <f t="shared" si="62"/>
        <v>0</v>
      </c>
      <c r="U794" s="6">
        <f t="shared" si="65"/>
        <v>0</v>
      </c>
    </row>
    <row r="795" spans="2:21" x14ac:dyDescent="0.3">
      <c r="B795" s="2">
        <v>792</v>
      </c>
      <c r="C795" s="1"/>
      <c r="D795" s="2"/>
      <c r="E795" s="3"/>
      <c r="F795" s="13"/>
      <c r="G795" s="4"/>
      <c r="H795" s="14"/>
      <c r="I795" s="2"/>
      <c r="J795" s="5"/>
      <c r="K795" s="5"/>
      <c r="L795" s="6">
        <f t="shared" si="66"/>
        <v>0</v>
      </c>
      <c r="M795" s="15">
        <f>SUMIFS('Card Costs + Results'!$F$5:$F$250,'Card Costs + Results'!$B$5:$B$250,$D795,'Card Costs + Results'!$C$5:$C$250,$E795)*I795</f>
        <v>0</v>
      </c>
      <c r="N795" s="150">
        <v>0</v>
      </c>
      <c r="O795" s="150">
        <v>0</v>
      </c>
      <c r="P795" s="150">
        <v>0</v>
      </c>
      <c r="Q795" s="151">
        <f t="shared" si="63"/>
        <v>0</v>
      </c>
      <c r="R795" s="153">
        <f t="shared" si="64"/>
        <v>0</v>
      </c>
      <c r="S795" s="6"/>
      <c r="T795" s="7">
        <f t="shared" si="62"/>
        <v>0</v>
      </c>
      <c r="U795" s="6">
        <f t="shared" si="65"/>
        <v>0</v>
      </c>
    </row>
    <row r="796" spans="2:21" x14ac:dyDescent="0.3">
      <c r="B796" s="2">
        <v>793</v>
      </c>
      <c r="C796" s="1"/>
      <c r="D796" s="2"/>
      <c r="E796" s="3"/>
      <c r="F796" s="13"/>
      <c r="G796" s="4"/>
      <c r="H796" s="14"/>
      <c r="I796" s="2"/>
      <c r="J796" s="5"/>
      <c r="K796" s="5"/>
      <c r="L796" s="6">
        <f t="shared" si="66"/>
        <v>0</v>
      </c>
      <c r="M796" s="15">
        <f>SUMIFS('Card Costs + Results'!$F$5:$F$250,'Card Costs + Results'!$B$5:$B$250,$D796,'Card Costs + Results'!$C$5:$C$250,$E796)*I796</f>
        <v>0</v>
      </c>
      <c r="N796" s="150">
        <v>0</v>
      </c>
      <c r="O796" s="150">
        <v>0</v>
      </c>
      <c r="P796" s="150">
        <v>0</v>
      </c>
      <c r="Q796" s="151">
        <f t="shared" si="63"/>
        <v>0</v>
      </c>
      <c r="R796" s="153">
        <f t="shared" si="64"/>
        <v>0</v>
      </c>
      <c r="S796" s="6"/>
      <c r="T796" s="7">
        <f t="shared" si="62"/>
        <v>0</v>
      </c>
      <c r="U796" s="6">
        <f t="shared" si="65"/>
        <v>0</v>
      </c>
    </row>
    <row r="797" spans="2:21" x14ac:dyDescent="0.3">
      <c r="B797" s="2">
        <v>794</v>
      </c>
      <c r="C797" s="1"/>
      <c r="D797" s="2"/>
      <c r="E797" s="3"/>
      <c r="F797" s="13"/>
      <c r="G797" s="4"/>
      <c r="H797" s="14"/>
      <c r="I797" s="2"/>
      <c r="J797" s="5"/>
      <c r="K797" s="5"/>
      <c r="L797" s="6">
        <f t="shared" si="66"/>
        <v>0</v>
      </c>
      <c r="M797" s="15">
        <f>SUMIFS('Card Costs + Results'!$F$5:$F$250,'Card Costs + Results'!$B$5:$B$250,$D797,'Card Costs + Results'!$C$5:$C$250,$E797)*I797</f>
        <v>0</v>
      </c>
      <c r="N797" s="150">
        <v>0</v>
      </c>
      <c r="O797" s="150">
        <v>0</v>
      </c>
      <c r="P797" s="150">
        <v>0</v>
      </c>
      <c r="Q797" s="151">
        <f t="shared" si="63"/>
        <v>0</v>
      </c>
      <c r="R797" s="153">
        <f t="shared" si="64"/>
        <v>0</v>
      </c>
      <c r="S797" s="6"/>
      <c r="T797" s="7">
        <f t="shared" si="62"/>
        <v>0</v>
      </c>
      <c r="U797" s="6">
        <f t="shared" si="65"/>
        <v>0</v>
      </c>
    </row>
    <row r="798" spans="2:21" x14ac:dyDescent="0.3">
      <c r="B798" s="2">
        <v>795</v>
      </c>
      <c r="C798" s="1"/>
      <c r="D798" s="2"/>
      <c r="E798" s="3"/>
      <c r="F798" s="13"/>
      <c r="G798" s="4"/>
      <c r="H798" s="14"/>
      <c r="I798" s="2"/>
      <c r="J798" s="5"/>
      <c r="K798" s="5"/>
      <c r="L798" s="6">
        <f t="shared" si="66"/>
        <v>0</v>
      </c>
      <c r="M798" s="15">
        <f>SUMIFS('Card Costs + Results'!$F$5:$F$250,'Card Costs + Results'!$B$5:$B$250,$D798,'Card Costs + Results'!$C$5:$C$250,$E798)*I798</f>
        <v>0</v>
      </c>
      <c r="N798" s="150">
        <v>0</v>
      </c>
      <c r="O798" s="150">
        <v>0</v>
      </c>
      <c r="P798" s="150">
        <v>0</v>
      </c>
      <c r="Q798" s="151">
        <f t="shared" si="63"/>
        <v>0</v>
      </c>
      <c r="R798" s="153">
        <f t="shared" si="64"/>
        <v>0</v>
      </c>
      <c r="S798" s="6"/>
      <c r="T798" s="7">
        <f t="shared" si="62"/>
        <v>0</v>
      </c>
      <c r="U798" s="6">
        <f t="shared" si="65"/>
        <v>0</v>
      </c>
    </row>
    <row r="799" spans="2:21" x14ac:dyDescent="0.3">
      <c r="B799" s="2">
        <v>796</v>
      </c>
      <c r="C799" s="1"/>
      <c r="D799" s="2"/>
      <c r="E799" s="3"/>
      <c r="F799" s="13"/>
      <c r="G799" s="4"/>
      <c r="H799" s="14"/>
      <c r="I799" s="2"/>
      <c r="J799" s="5"/>
      <c r="K799" s="5"/>
      <c r="L799" s="6">
        <f t="shared" si="66"/>
        <v>0</v>
      </c>
      <c r="M799" s="15">
        <f>SUMIFS('Card Costs + Results'!$F$5:$F$250,'Card Costs + Results'!$B$5:$B$250,$D799,'Card Costs + Results'!$C$5:$C$250,$E799)*I799</f>
        <v>0</v>
      </c>
      <c r="N799" s="150">
        <v>0</v>
      </c>
      <c r="O799" s="150">
        <v>0</v>
      </c>
      <c r="P799" s="150">
        <v>0</v>
      </c>
      <c r="Q799" s="151">
        <f t="shared" si="63"/>
        <v>0</v>
      </c>
      <c r="R799" s="153">
        <f t="shared" si="64"/>
        <v>0</v>
      </c>
      <c r="S799" s="6"/>
      <c r="T799" s="7">
        <f t="shared" si="62"/>
        <v>0</v>
      </c>
      <c r="U799" s="6">
        <f t="shared" si="65"/>
        <v>0</v>
      </c>
    </row>
    <row r="800" spans="2:21" x14ac:dyDescent="0.3">
      <c r="B800" s="2">
        <v>797</v>
      </c>
      <c r="C800" s="1"/>
      <c r="D800" s="2"/>
      <c r="E800" s="3"/>
      <c r="F800" s="13"/>
      <c r="G800" s="4"/>
      <c r="H800" s="14"/>
      <c r="I800" s="2"/>
      <c r="J800" s="5"/>
      <c r="K800" s="5"/>
      <c r="L800" s="6">
        <f t="shared" si="66"/>
        <v>0</v>
      </c>
      <c r="M800" s="15">
        <f>SUMIFS('Card Costs + Results'!$F$5:$F$250,'Card Costs + Results'!$B$5:$B$250,$D800,'Card Costs + Results'!$C$5:$C$250,$E800)*I800</f>
        <v>0</v>
      </c>
      <c r="N800" s="150">
        <v>0</v>
      </c>
      <c r="O800" s="150">
        <v>0</v>
      </c>
      <c r="P800" s="150">
        <v>0</v>
      </c>
      <c r="Q800" s="151">
        <f t="shared" si="63"/>
        <v>0</v>
      </c>
      <c r="R800" s="153">
        <f t="shared" si="64"/>
        <v>0</v>
      </c>
      <c r="S800" s="6"/>
      <c r="T800" s="7">
        <f t="shared" si="62"/>
        <v>0</v>
      </c>
      <c r="U800" s="6">
        <f t="shared" si="65"/>
        <v>0</v>
      </c>
    </row>
    <row r="801" spans="2:21" x14ac:dyDescent="0.3">
      <c r="B801" s="2">
        <v>798</v>
      </c>
      <c r="C801" s="1"/>
      <c r="D801" s="2"/>
      <c r="E801" s="3"/>
      <c r="F801" s="13"/>
      <c r="G801" s="4"/>
      <c r="H801" s="14"/>
      <c r="I801" s="2"/>
      <c r="J801" s="5"/>
      <c r="K801" s="5"/>
      <c r="L801" s="6">
        <f t="shared" si="66"/>
        <v>0</v>
      </c>
      <c r="M801" s="15">
        <f>SUMIFS('Card Costs + Results'!$F$5:$F$250,'Card Costs + Results'!$B$5:$B$250,$D801,'Card Costs + Results'!$C$5:$C$250,$E801)*I801</f>
        <v>0</v>
      </c>
      <c r="N801" s="150">
        <v>0</v>
      </c>
      <c r="O801" s="150">
        <v>0</v>
      </c>
      <c r="P801" s="150">
        <v>0</v>
      </c>
      <c r="Q801" s="151">
        <f t="shared" si="63"/>
        <v>0</v>
      </c>
      <c r="R801" s="153">
        <f t="shared" si="64"/>
        <v>0</v>
      </c>
      <c r="S801" s="6"/>
      <c r="T801" s="7">
        <f t="shared" si="62"/>
        <v>0</v>
      </c>
      <c r="U801" s="6">
        <f t="shared" si="65"/>
        <v>0</v>
      </c>
    </row>
    <row r="802" spans="2:21" x14ac:dyDescent="0.3">
      <c r="B802" s="2">
        <v>799</v>
      </c>
      <c r="C802" s="1"/>
      <c r="D802" s="2"/>
      <c r="E802" s="3"/>
      <c r="F802" s="13"/>
      <c r="G802" s="4"/>
      <c r="H802" s="14"/>
      <c r="I802" s="2"/>
      <c r="J802" s="5"/>
      <c r="K802" s="5"/>
      <c r="L802" s="6">
        <f t="shared" si="66"/>
        <v>0</v>
      </c>
      <c r="M802" s="15">
        <f>SUMIFS('Card Costs + Results'!$F$5:$F$250,'Card Costs + Results'!$B$5:$B$250,$D802,'Card Costs + Results'!$C$5:$C$250,$E802)*I802</f>
        <v>0</v>
      </c>
      <c r="N802" s="150">
        <v>0</v>
      </c>
      <c r="O802" s="150">
        <v>0</v>
      </c>
      <c r="P802" s="150">
        <v>0</v>
      </c>
      <c r="Q802" s="151">
        <f t="shared" si="63"/>
        <v>0</v>
      </c>
      <c r="R802" s="153">
        <f t="shared" si="64"/>
        <v>0</v>
      </c>
      <c r="S802" s="6"/>
      <c r="T802" s="7">
        <f t="shared" si="62"/>
        <v>0</v>
      </c>
      <c r="U802" s="6">
        <f t="shared" si="65"/>
        <v>0</v>
      </c>
    </row>
    <row r="803" spans="2:21" x14ac:dyDescent="0.3">
      <c r="B803" s="2">
        <v>800</v>
      </c>
      <c r="C803" s="1"/>
      <c r="D803" s="2"/>
      <c r="E803" s="3"/>
      <c r="F803" s="13"/>
      <c r="G803" s="4"/>
      <c r="H803" s="14"/>
      <c r="I803" s="2"/>
      <c r="J803" s="5"/>
      <c r="K803" s="5"/>
      <c r="L803" s="6">
        <f t="shared" si="66"/>
        <v>0</v>
      </c>
      <c r="M803" s="15">
        <f>SUMIFS('Card Costs + Results'!$F$5:$F$250,'Card Costs + Results'!$B$5:$B$250,$D803,'Card Costs + Results'!$C$5:$C$250,$E803)*I803</f>
        <v>0</v>
      </c>
      <c r="N803" s="150">
        <v>0</v>
      </c>
      <c r="O803" s="150">
        <v>0</v>
      </c>
      <c r="P803" s="150">
        <v>0</v>
      </c>
      <c r="Q803" s="151">
        <f t="shared" si="63"/>
        <v>0</v>
      </c>
      <c r="R803" s="153">
        <f t="shared" si="64"/>
        <v>0</v>
      </c>
      <c r="S803" s="6"/>
      <c r="T803" s="7">
        <f t="shared" si="62"/>
        <v>0</v>
      </c>
      <c r="U803" s="6">
        <f t="shared" si="65"/>
        <v>0</v>
      </c>
    </row>
    <row r="804" spans="2:21" x14ac:dyDescent="0.3">
      <c r="B804" s="2">
        <v>801</v>
      </c>
      <c r="C804" s="1"/>
      <c r="D804" s="2"/>
      <c r="E804" s="3"/>
      <c r="F804" s="13"/>
      <c r="G804" s="4"/>
      <c r="H804" s="14"/>
      <c r="I804" s="2"/>
      <c r="J804" s="5"/>
      <c r="K804" s="5"/>
      <c r="L804" s="6">
        <f t="shared" si="66"/>
        <v>0</v>
      </c>
      <c r="M804" s="15">
        <f>SUMIFS('Card Costs + Results'!$F$5:$F$250,'Card Costs + Results'!$B$5:$B$250,$D804,'Card Costs + Results'!$C$5:$C$250,$E804)*I804</f>
        <v>0</v>
      </c>
      <c r="N804" s="150">
        <v>0</v>
      </c>
      <c r="O804" s="150">
        <v>0</v>
      </c>
      <c r="P804" s="150">
        <v>0</v>
      </c>
      <c r="Q804" s="151">
        <f t="shared" si="63"/>
        <v>0</v>
      </c>
      <c r="R804" s="153">
        <f t="shared" si="64"/>
        <v>0</v>
      </c>
      <c r="S804" s="6"/>
      <c r="T804" s="7">
        <f t="shared" si="62"/>
        <v>0</v>
      </c>
      <c r="U804" s="6">
        <f t="shared" si="65"/>
        <v>0</v>
      </c>
    </row>
    <row r="805" spans="2:21" x14ac:dyDescent="0.3">
      <c r="B805" s="2">
        <v>802</v>
      </c>
      <c r="C805" s="1"/>
      <c r="D805" s="2"/>
      <c r="E805" s="3"/>
      <c r="F805" s="13"/>
      <c r="G805" s="4"/>
      <c r="H805" s="14"/>
      <c r="I805" s="2"/>
      <c r="J805" s="5"/>
      <c r="K805" s="5"/>
      <c r="L805" s="6">
        <f t="shared" si="66"/>
        <v>0</v>
      </c>
      <c r="M805" s="15">
        <f>SUMIFS('Card Costs + Results'!$F$5:$F$250,'Card Costs + Results'!$B$5:$B$250,$D805,'Card Costs + Results'!$C$5:$C$250,$E805)*I805</f>
        <v>0</v>
      </c>
      <c r="N805" s="150">
        <v>0</v>
      </c>
      <c r="O805" s="150">
        <v>0</v>
      </c>
      <c r="P805" s="150">
        <v>0</v>
      </c>
      <c r="Q805" s="151">
        <f t="shared" si="63"/>
        <v>0</v>
      </c>
      <c r="R805" s="153">
        <f t="shared" si="64"/>
        <v>0</v>
      </c>
      <c r="S805" s="6"/>
      <c r="T805" s="7">
        <f t="shared" si="62"/>
        <v>0</v>
      </c>
      <c r="U805" s="6">
        <f t="shared" si="65"/>
        <v>0</v>
      </c>
    </row>
    <row r="806" spans="2:21" x14ac:dyDescent="0.3">
      <c r="B806" s="2">
        <v>803</v>
      </c>
      <c r="C806" s="1"/>
      <c r="D806" s="2"/>
      <c r="E806" s="3"/>
      <c r="F806" s="13"/>
      <c r="G806" s="4"/>
      <c r="H806" s="14"/>
      <c r="I806" s="2"/>
      <c r="J806" s="5"/>
      <c r="K806" s="5"/>
      <c r="L806" s="6">
        <f t="shared" si="66"/>
        <v>0</v>
      </c>
      <c r="M806" s="15">
        <f>SUMIFS('Card Costs + Results'!$F$5:$F$250,'Card Costs + Results'!$B$5:$B$250,$D806,'Card Costs + Results'!$C$5:$C$250,$E806)*I806</f>
        <v>0</v>
      </c>
      <c r="N806" s="150">
        <v>0</v>
      </c>
      <c r="O806" s="150">
        <v>0</v>
      </c>
      <c r="P806" s="150">
        <v>0</v>
      </c>
      <c r="Q806" s="151">
        <f t="shared" si="63"/>
        <v>0</v>
      </c>
      <c r="R806" s="153">
        <f t="shared" si="64"/>
        <v>0</v>
      </c>
      <c r="S806" s="6"/>
      <c r="T806" s="7">
        <f t="shared" si="62"/>
        <v>0</v>
      </c>
      <c r="U806" s="6">
        <f t="shared" si="65"/>
        <v>0</v>
      </c>
    </row>
    <row r="807" spans="2:21" x14ac:dyDescent="0.3">
      <c r="B807" s="2">
        <v>804</v>
      </c>
      <c r="C807" s="1"/>
      <c r="D807" s="2"/>
      <c r="E807" s="3"/>
      <c r="F807" s="13"/>
      <c r="G807" s="4"/>
      <c r="H807" s="14"/>
      <c r="I807" s="2"/>
      <c r="J807" s="5"/>
      <c r="K807" s="5"/>
      <c r="L807" s="6">
        <f t="shared" si="66"/>
        <v>0</v>
      </c>
      <c r="M807" s="15">
        <f>SUMIFS('Card Costs + Results'!$F$5:$F$250,'Card Costs + Results'!$B$5:$B$250,$D807,'Card Costs + Results'!$C$5:$C$250,$E807)*I807</f>
        <v>0</v>
      </c>
      <c r="N807" s="150">
        <v>0</v>
      </c>
      <c r="O807" s="150">
        <v>0</v>
      </c>
      <c r="P807" s="150">
        <v>0</v>
      </c>
      <c r="Q807" s="151">
        <f t="shared" si="63"/>
        <v>0</v>
      </c>
      <c r="R807" s="153">
        <f t="shared" si="64"/>
        <v>0</v>
      </c>
      <c r="S807" s="6"/>
      <c r="T807" s="7">
        <f t="shared" si="62"/>
        <v>0</v>
      </c>
      <c r="U807" s="6">
        <f t="shared" si="65"/>
        <v>0</v>
      </c>
    </row>
    <row r="808" spans="2:21" x14ac:dyDescent="0.3">
      <c r="B808" s="2">
        <v>805</v>
      </c>
      <c r="C808" s="1"/>
      <c r="D808" s="2"/>
      <c r="E808" s="3"/>
      <c r="F808" s="13"/>
      <c r="G808" s="4"/>
      <c r="H808" s="14"/>
      <c r="I808" s="2"/>
      <c r="J808" s="5"/>
      <c r="K808" s="5"/>
      <c r="L808" s="6">
        <f t="shared" si="66"/>
        <v>0</v>
      </c>
      <c r="M808" s="15">
        <f>SUMIFS('Card Costs + Results'!$F$5:$F$250,'Card Costs + Results'!$B$5:$B$250,$D808,'Card Costs + Results'!$C$5:$C$250,$E808)*I808</f>
        <v>0</v>
      </c>
      <c r="N808" s="150">
        <v>0</v>
      </c>
      <c r="O808" s="150">
        <v>0</v>
      </c>
      <c r="P808" s="150">
        <v>0</v>
      </c>
      <c r="Q808" s="151">
        <f t="shared" si="63"/>
        <v>0</v>
      </c>
      <c r="R808" s="153">
        <f t="shared" si="64"/>
        <v>0</v>
      </c>
      <c r="S808" s="6"/>
      <c r="T808" s="7">
        <f t="shared" si="62"/>
        <v>0</v>
      </c>
      <c r="U808" s="6">
        <f t="shared" si="65"/>
        <v>0</v>
      </c>
    </row>
    <row r="809" spans="2:21" x14ac:dyDescent="0.3">
      <c r="B809" s="2">
        <v>806</v>
      </c>
      <c r="C809" s="1"/>
      <c r="D809" s="2"/>
      <c r="E809" s="3"/>
      <c r="F809" s="13"/>
      <c r="G809" s="4"/>
      <c r="H809" s="14"/>
      <c r="I809" s="2"/>
      <c r="J809" s="5"/>
      <c r="K809" s="5"/>
      <c r="L809" s="6">
        <f t="shared" si="66"/>
        <v>0</v>
      </c>
      <c r="M809" s="15">
        <f>SUMIFS('Card Costs + Results'!$F$5:$F$250,'Card Costs + Results'!$B$5:$B$250,$D809,'Card Costs + Results'!$C$5:$C$250,$E809)*I809</f>
        <v>0</v>
      </c>
      <c r="N809" s="150">
        <v>0</v>
      </c>
      <c r="O809" s="150">
        <v>0</v>
      </c>
      <c r="P809" s="150">
        <v>0</v>
      </c>
      <c r="Q809" s="151">
        <f t="shared" si="63"/>
        <v>0</v>
      </c>
      <c r="R809" s="153">
        <f t="shared" si="64"/>
        <v>0</v>
      </c>
      <c r="S809" s="6"/>
      <c r="T809" s="7">
        <f t="shared" si="62"/>
        <v>0</v>
      </c>
      <c r="U809" s="6">
        <f t="shared" si="65"/>
        <v>0</v>
      </c>
    </row>
    <row r="810" spans="2:21" x14ac:dyDescent="0.3">
      <c r="B810" s="2">
        <v>807</v>
      </c>
      <c r="C810" s="1"/>
      <c r="D810" s="2"/>
      <c r="E810" s="3"/>
      <c r="F810" s="13"/>
      <c r="G810" s="4"/>
      <c r="H810" s="14"/>
      <c r="I810" s="2"/>
      <c r="J810" s="5"/>
      <c r="K810" s="5"/>
      <c r="L810" s="6">
        <f t="shared" si="66"/>
        <v>0</v>
      </c>
      <c r="M810" s="15">
        <f>SUMIFS('Card Costs + Results'!$F$5:$F$250,'Card Costs + Results'!$B$5:$B$250,$D810,'Card Costs + Results'!$C$5:$C$250,$E810)*I810</f>
        <v>0</v>
      </c>
      <c r="N810" s="150">
        <v>0</v>
      </c>
      <c r="O810" s="150">
        <v>0</v>
      </c>
      <c r="P810" s="150">
        <v>0</v>
      </c>
      <c r="Q810" s="151">
        <f t="shared" si="63"/>
        <v>0</v>
      </c>
      <c r="R810" s="153">
        <f t="shared" si="64"/>
        <v>0</v>
      </c>
      <c r="S810" s="6"/>
      <c r="T810" s="7">
        <f t="shared" si="62"/>
        <v>0</v>
      </c>
      <c r="U810" s="6">
        <f t="shared" si="65"/>
        <v>0</v>
      </c>
    </row>
    <row r="811" spans="2:21" x14ac:dyDescent="0.3">
      <c r="B811" s="2">
        <v>808</v>
      </c>
      <c r="C811" s="1"/>
      <c r="D811" s="2"/>
      <c r="E811" s="3"/>
      <c r="F811" s="13"/>
      <c r="G811" s="4"/>
      <c r="H811" s="14"/>
      <c r="I811" s="2"/>
      <c r="J811" s="5"/>
      <c r="K811" s="5"/>
      <c r="L811" s="6">
        <f t="shared" si="66"/>
        <v>0</v>
      </c>
      <c r="M811" s="15">
        <f>SUMIFS('Card Costs + Results'!$F$5:$F$250,'Card Costs + Results'!$B$5:$B$250,$D811,'Card Costs + Results'!$C$5:$C$250,$E811)*I811</f>
        <v>0</v>
      </c>
      <c r="N811" s="150">
        <v>0</v>
      </c>
      <c r="O811" s="150">
        <v>0</v>
      </c>
      <c r="P811" s="150">
        <v>0</v>
      </c>
      <c r="Q811" s="151">
        <f t="shared" si="63"/>
        <v>0</v>
      </c>
      <c r="R811" s="153">
        <f t="shared" si="64"/>
        <v>0</v>
      </c>
      <c r="S811" s="6"/>
      <c r="T811" s="7">
        <f t="shared" si="62"/>
        <v>0</v>
      </c>
      <c r="U811" s="6">
        <f t="shared" si="65"/>
        <v>0</v>
      </c>
    </row>
    <row r="812" spans="2:21" x14ac:dyDescent="0.3">
      <c r="B812" s="2">
        <v>809</v>
      </c>
      <c r="C812" s="1"/>
      <c r="D812" s="2"/>
      <c r="E812" s="3"/>
      <c r="F812" s="13"/>
      <c r="G812" s="4"/>
      <c r="H812" s="14"/>
      <c r="I812" s="2"/>
      <c r="J812" s="5"/>
      <c r="K812" s="5"/>
      <c r="L812" s="6">
        <f t="shared" si="66"/>
        <v>0</v>
      </c>
      <c r="M812" s="15">
        <f>SUMIFS('Card Costs + Results'!$F$5:$F$250,'Card Costs + Results'!$B$5:$B$250,$D812,'Card Costs + Results'!$C$5:$C$250,$E812)*I812</f>
        <v>0</v>
      </c>
      <c r="N812" s="150">
        <v>0</v>
      </c>
      <c r="O812" s="150">
        <v>0</v>
      </c>
      <c r="P812" s="150">
        <v>0</v>
      </c>
      <c r="Q812" s="151">
        <f t="shared" si="63"/>
        <v>0</v>
      </c>
      <c r="R812" s="153">
        <f t="shared" si="64"/>
        <v>0</v>
      </c>
      <c r="S812" s="6"/>
      <c r="T812" s="7">
        <f t="shared" si="62"/>
        <v>0</v>
      </c>
      <c r="U812" s="6">
        <f t="shared" si="65"/>
        <v>0</v>
      </c>
    </row>
    <row r="813" spans="2:21" x14ac:dyDescent="0.3">
      <c r="B813" s="2">
        <v>810</v>
      </c>
      <c r="C813" s="1"/>
      <c r="D813" s="2"/>
      <c r="E813" s="3"/>
      <c r="F813" s="13"/>
      <c r="G813" s="4"/>
      <c r="H813" s="14"/>
      <c r="I813" s="2"/>
      <c r="J813" s="5"/>
      <c r="K813" s="5"/>
      <c r="L813" s="6">
        <f t="shared" si="66"/>
        <v>0</v>
      </c>
      <c r="M813" s="15">
        <f>SUMIFS('Card Costs + Results'!$F$5:$F$250,'Card Costs + Results'!$B$5:$B$250,$D813,'Card Costs + Results'!$C$5:$C$250,$E813)*I813</f>
        <v>0</v>
      </c>
      <c r="N813" s="150">
        <v>0</v>
      </c>
      <c r="O813" s="150">
        <v>0</v>
      </c>
      <c r="P813" s="150">
        <v>0</v>
      </c>
      <c r="Q813" s="151">
        <f t="shared" si="63"/>
        <v>0</v>
      </c>
      <c r="R813" s="153">
        <f t="shared" si="64"/>
        <v>0</v>
      </c>
      <c r="S813" s="6"/>
      <c r="T813" s="7">
        <f t="shared" si="62"/>
        <v>0</v>
      </c>
      <c r="U813" s="6">
        <f t="shared" si="65"/>
        <v>0</v>
      </c>
    </row>
    <row r="814" spans="2:21" x14ac:dyDescent="0.3">
      <c r="B814" s="2">
        <v>811</v>
      </c>
      <c r="C814" s="1"/>
      <c r="D814" s="2"/>
      <c r="E814" s="3"/>
      <c r="F814" s="13"/>
      <c r="G814" s="4"/>
      <c r="H814" s="14"/>
      <c r="I814" s="2"/>
      <c r="J814" s="5"/>
      <c r="K814" s="5"/>
      <c r="L814" s="6">
        <f t="shared" si="66"/>
        <v>0</v>
      </c>
      <c r="M814" s="15">
        <f>SUMIFS('Card Costs + Results'!$F$5:$F$250,'Card Costs + Results'!$B$5:$B$250,$D814,'Card Costs + Results'!$C$5:$C$250,$E814)*I814</f>
        <v>0</v>
      </c>
      <c r="N814" s="150">
        <v>0</v>
      </c>
      <c r="O814" s="150">
        <v>0</v>
      </c>
      <c r="P814" s="150">
        <v>0</v>
      </c>
      <c r="Q814" s="151">
        <f t="shared" si="63"/>
        <v>0</v>
      </c>
      <c r="R814" s="153">
        <f t="shared" si="64"/>
        <v>0</v>
      </c>
      <c r="S814" s="6"/>
      <c r="T814" s="7">
        <f t="shared" si="62"/>
        <v>0</v>
      </c>
      <c r="U814" s="6">
        <f t="shared" si="65"/>
        <v>0</v>
      </c>
    </row>
    <row r="815" spans="2:21" x14ac:dyDescent="0.3">
      <c r="B815" s="2">
        <v>812</v>
      </c>
      <c r="C815" s="1"/>
      <c r="D815" s="2"/>
      <c r="E815" s="3"/>
      <c r="F815" s="13"/>
      <c r="G815" s="4"/>
      <c r="H815" s="14"/>
      <c r="I815" s="2"/>
      <c r="J815" s="5"/>
      <c r="K815" s="5"/>
      <c r="L815" s="6">
        <f t="shared" si="66"/>
        <v>0</v>
      </c>
      <c r="M815" s="15">
        <f>SUMIFS('Card Costs + Results'!$F$5:$F$250,'Card Costs + Results'!$B$5:$B$250,$D815,'Card Costs + Results'!$C$5:$C$250,$E815)*I815</f>
        <v>0</v>
      </c>
      <c r="N815" s="150">
        <v>0</v>
      </c>
      <c r="O815" s="150">
        <v>0</v>
      </c>
      <c r="P815" s="150">
        <v>0</v>
      </c>
      <c r="Q815" s="151">
        <f t="shared" si="63"/>
        <v>0</v>
      </c>
      <c r="R815" s="153">
        <f t="shared" si="64"/>
        <v>0</v>
      </c>
      <c r="S815" s="6"/>
      <c r="T815" s="7">
        <f t="shared" si="62"/>
        <v>0</v>
      </c>
      <c r="U815" s="6">
        <f t="shared" si="65"/>
        <v>0</v>
      </c>
    </row>
    <row r="816" spans="2:21" x14ac:dyDescent="0.3">
      <c r="B816" s="2">
        <v>813</v>
      </c>
      <c r="C816" s="1"/>
      <c r="D816" s="2"/>
      <c r="E816" s="3"/>
      <c r="F816" s="13"/>
      <c r="G816" s="4"/>
      <c r="H816" s="14"/>
      <c r="I816" s="2"/>
      <c r="J816" s="5"/>
      <c r="K816" s="5"/>
      <c r="L816" s="6">
        <f t="shared" si="66"/>
        <v>0</v>
      </c>
      <c r="M816" s="15">
        <f>SUMIFS('Card Costs + Results'!$F$5:$F$250,'Card Costs + Results'!$B$5:$B$250,$D816,'Card Costs + Results'!$C$5:$C$250,$E816)*I816</f>
        <v>0</v>
      </c>
      <c r="N816" s="150">
        <v>0</v>
      </c>
      <c r="O816" s="150">
        <v>0</v>
      </c>
      <c r="P816" s="150">
        <v>0</v>
      </c>
      <c r="Q816" s="151">
        <f t="shared" si="63"/>
        <v>0</v>
      </c>
      <c r="R816" s="153">
        <f t="shared" si="64"/>
        <v>0</v>
      </c>
      <c r="S816" s="6"/>
      <c r="T816" s="7">
        <f t="shared" si="62"/>
        <v>0</v>
      </c>
      <c r="U816" s="6">
        <f t="shared" si="65"/>
        <v>0</v>
      </c>
    </row>
    <row r="817" spans="2:21" x14ac:dyDescent="0.3">
      <c r="B817" s="2">
        <v>814</v>
      </c>
      <c r="C817" s="1"/>
      <c r="D817" s="2"/>
      <c r="E817" s="3"/>
      <c r="F817" s="13"/>
      <c r="G817" s="4"/>
      <c r="H817" s="14"/>
      <c r="I817" s="2"/>
      <c r="J817" s="5"/>
      <c r="K817" s="5"/>
      <c r="L817" s="6">
        <f t="shared" si="66"/>
        <v>0</v>
      </c>
      <c r="M817" s="15">
        <f>SUMIFS('Card Costs + Results'!$F$5:$F$250,'Card Costs + Results'!$B$5:$B$250,$D817,'Card Costs + Results'!$C$5:$C$250,$E817)*I817</f>
        <v>0</v>
      </c>
      <c r="N817" s="150">
        <v>0</v>
      </c>
      <c r="O817" s="150">
        <v>0</v>
      </c>
      <c r="P817" s="150">
        <v>0</v>
      </c>
      <c r="Q817" s="151">
        <f t="shared" si="63"/>
        <v>0</v>
      </c>
      <c r="R817" s="153">
        <f t="shared" si="64"/>
        <v>0</v>
      </c>
      <c r="S817" s="6"/>
      <c r="T817" s="7">
        <f t="shared" si="62"/>
        <v>0</v>
      </c>
      <c r="U817" s="6">
        <f t="shared" si="65"/>
        <v>0</v>
      </c>
    </row>
    <row r="818" spans="2:21" x14ac:dyDescent="0.3">
      <c r="B818" s="2">
        <v>815</v>
      </c>
      <c r="C818" s="1"/>
      <c r="D818" s="2"/>
      <c r="E818" s="3"/>
      <c r="F818" s="13"/>
      <c r="G818" s="4"/>
      <c r="H818" s="14"/>
      <c r="I818" s="2"/>
      <c r="J818" s="5"/>
      <c r="K818" s="5"/>
      <c r="L818" s="6">
        <f t="shared" si="66"/>
        <v>0</v>
      </c>
      <c r="M818" s="15">
        <f>SUMIFS('Card Costs + Results'!$F$5:$F$250,'Card Costs + Results'!$B$5:$B$250,$D818,'Card Costs + Results'!$C$5:$C$250,$E818)*I818</f>
        <v>0</v>
      </c>
      <c r="N818" s="150">
        <v>0</v>
      </c>
      <c r="O818" s="150">
        <v>0</v>
      </c>
      <c r="P818" s="150">
        <v>0</v>
      </c>
      <c r="Q818" s="151">
        <f t="shared" si="63"/>
        <v>0</v>
      </c>
      <c r="R818" s="153">
        <f t="shared" si="64"/>
        <v>0</v>
      </c>
      <c r="S818" s="6"/>
      <c r="T818" s="7">
        <f t="shared" si="62"/>
        <v>0</v>
      </c>
      <c r="U818" s="6">
        <f t="shared" si="65"/>
        <v>0</v>
      </c>
    </row>
    <row r="819" spans="2:21" x14ac:dyDescent="0.3">
      <c r="B819" s="2">
        <v>816</v>
      </c>
      <c r="C819" s="1"/>
      <c r="D819" s="2"/>
      <c r="E819" s="3"/>
      <c r="F819" s="13"/>
      <c r="G819" s="4"/>
      <c r="H819" s="14"/>
      <c r="I819" s="2"/>
      <c r="J819" s="5"/>
      <c r="K819" s="5"/>
      <c r="L819" s="6">
        <f t="shared" si="66"/>
        <v>0</v>
      </c>
      <c r="M819" s="15">
        <f>SUMIFS('Card Costs + Results'!$F$5:$F$250,'Card Costs + Results'!$B$5:$B$250,$D819,'Card Costs + Results'!$C$5:$C$250,$E819)*I819</f>
        <v>0</v>
      </c>
      <c r="N819" s="150">
        <v>0</v>
      </c>
      <c r="O819" s="150">
        <v>0</v>
      </c>
      <c r="P819" s="150">
        <v>0</v>
      </c>
      <c r="Q819" s="151">
        <f t="shared" si="63"/>
        <v>0</v>
      </c>
      <c r="R819" s="153">
        <f t="shared" si="64"/>
        <v>0</v>
      </c>
      <c r="S819" s="6"/>
      <c r="T819" s="7">
        <f t="shared" si="62"/>
        <v>0</v>
      </c>
      <c r="U819" s="6">
        <f t="shared" si="65"/>
        <v>0</v>
      </c>
    </row>
    <row r="820" spans="2:21" x14ac:dyDescent="0.3">
      <c r="B820" s="2">
        <v>817</v>
      </c>
      <c r="C820" s="1"/>
      <c r="D820" s="2"/>
      <c r="E820" s="3"/>
      <c r="F820" s="13"/>
      <c r="G820" s="4"/>
      <c r="H820" s="14"/>
      <c r="I820" s="2"/>
      <c r="J820" s="5"/>
      <c r="K820" s="5"/>
      <c r="L820" s="6">
        <f t="shared" si="66"/>
        <v>0</v>
      </c>
      <c r="M820" s="15">
        <f>SUMIFS('Card Costs + Results'!$F$5:$F$250,'Card Costs + Results'!$B$5:$B$250,$D820,'Card Costs + Results'!$C$5:$C$250,$E820)*I820</f>
        <v>0</v>
      </c>
      <c r="N820" s="150">
        <v>0</v>
      </c>
      <c r="O820" s="150">
        <v>0</v>
      </c>
      <c r="P820" s="150">
        <v>0</v>
      </c>
      <c r="Q820" s="151">
        <f t="shared" si="63"/>
        <v>0</v>
      </c>
      <c r="R820" s="153">
        <f t="shared" si="64"/>
        <v>0</v>
      </c>
      <c r="S820" s="6"/>
      <c r="T820" s="7">
        <f t="shared" si="62"/>
        <v>0</v>
      </c>
      <c r="U820" s="6">
        <f t="shared" si="65"/>
        <v>0</v>
      </c>
    </row>
    <row r="821" spans="2:21" x14ac:dyDescent="0.3">
      <c r="B821" s="2">
        <v>818</v>
      </c>
      <c r="C821" s="1"/>
      <c r="D821" s="2"/>
      <c r="E821" s="3"/>
      <c r="F821" s="13"/>
      <c r="G821" s="4"/>
      <c r="H821" s="14"/>
      <c r="I821" s="2"/>
      <c r="J821" s="5"/>
      <c r="K821" s="5"/>
      <c r="L821" s="6">
        <f t="shared" si="66"/>
        <v>0</v>
      </c>
      <c r="M821" s="15">
        <f>SUMIFS('Card Costs + Results'!$F$5:$F$250,'Card Costs + Results'!$B$5:$B$250,$D821,'Card Costs + Results'!$C$5:$C$250,$E821)*I821</f>
        <v>0</v>
      </c>
      <c r="N821" s="150">
        <v>0</v>
      </c>
      <c r="O821" s="150">
        <v>0</v>
      </c>
      <c r="P821" s="150">
        <v>0</v>
      </c>
      <c r="Q821" s="151">
        <f t="shared" si="63"/>
        <v>0</v>
      </c>
      <c r="R821" s="153">
        <f t="shared" si="64"/>
        <v>0</v>
      </c>
      <c r="S821" s="6"/>
      <c r="T821" s="7">
        <f t="shared" si="62"/>
        <v>0</v>
      </c>
      <c r="U821" s="6">
        <f t="shared" si="65"/>
        <v>0</v>
      </c>
    </row>
    <row r="822" spans="2:21" x14ac:dyDescent="0.3">
      <c r="B822" s="2">
        <v>819</v>
      </c>
      <c r="C822" s="1"/>
      <c r="D822" s="2"/>
      <c r="E822" s="3"/>
      <c r="F822" s="13"/>
      <c r="G822" s="4"/>
      <c r="H822" s="14"/>
      <c r="I822" s="2"/>
      <c r="J822" s="5"/>
      <c r="K822" s="5"/>
      <c r="L822" s="6">
        <f t="shared" si="66"/>
        <v>0</v>
      </c>
      <c r="M822" s="15">
        <f>SUMIFS('Card Costs + Results'!$F$5:$F$250,'Card Costs + Results'!$B$5:$B$250,$D822,'Card Costs + Results'!$C$5:$C$250,$E822)*I822</f>
        <v>0</v>
      </c>
      <c r="N822" s="150">
        <v>0</v>
      </c>
      <c r="O822" s="150">
        <v>0</v>
      </c>
      <c r="P822" s="150">
        <v>0</v>
      </c>
      <c r="Q822" s="151">
        <f t="shared" si="63"/>
        <v>0</v>
      </c>
      <c r="R822" s="153">
        <f t="shared" si="64"/>
        <v>0</v>
      </c>
      <c r="S822" s="6"/>
      <c r="T822" s="7">
        <f t="shared" si="62"/>
        <v>0</v>
      </c>
      <c r="U822" s="6">
        <f t="shared" si="65"/>
        <v>0</v>
      </c>
    </row>
    <row r="823" spans="2:21" x14ac:dyDescent="0.3">
      <c r="B823" s="2">
        <v>820</v>
      </c>
      <c r="C823" s="1"/>
      <c r="D823" s="2"/>
      <c r="E823" s="3"/>
      <c r="F823" s="13"/>
      <c r="G823" s="4"/>
      <c r="H823" s="14"/>
      <c r="I823" s="2"/>
      <c r="J823" s="5"/>
      <c r="K823" s="5"/>
      <c r="L823" s="6">
        <f t="shared" si="66"/>
        <v>0</v>
      </c>
      <c r="M823" s="15">
        <f>SUMIFS('Card Costs + Results'!$F$5:$F$250,'Card Costs + Results'!$B$5:$B$250,$D823,'Card Costs + Results'!$C$5:$C$250,$E823)*I823</f>
        <v>0</v>
      </c>
      <c r="N823" s="150">
        <v>0</v>
      </c>
      <c r="O823" s="150">
        <v>0</v>
      </c>
      <c r="P823" s="150">
        <v>0</v>
      </c>
      <c r="Q823" s="151">
        <f t="shared" si="63"/>
        <v>0</v>
      </c>
      <c r="R823" s="153">
        <f t="shared" si="64"/>
        <v>0</v>
      </c>
      <c r="S823" s="6"/>
      <c r="T823" s="7">
        <f t="shared" si="62"/>
        <v>0</v>
      </c>
      <c r="U823" s="6">
        <f t="shared" si="65"/>
        <v>0</v>
      </c>
    </row>
    <row r="824" spans="2:21" x14ac:dyDescent="0.3">
      <c r="B824" s="2">
        <v>821</v>
      </c>
      <c r="C824" s="1"/>
      <c r="D824" s="2"/>
      <c r="E824" s="3"/>
      <c r="F824" s="13"/>
      <c r="G824" s="4"/>
      <c r="H824" s="14"/>
      <c r="I824" s="2"/>
      <c r="J824" s="5"/>
      <c r="K824" s="5"/>
      <c r="L824" s="6">
        <f t="shared" si="66"/>
        <v>0</v>
      </c>
      <c r="M824" s="15">
        <f>SUMIFS('Card Costs + Results'!$F$5:$F$250,'Card Costs + Results'!$B$5:$B$250,$D824,'Card Costs + Results'!$C$5:$C$250,$E824)*I824</f>
        <v>0</v>
      </c>
      <c r="N824" s="150">
        <v>0</v>
      </c>
      <c r="O824" s="150">
        <v>0</v>
      </c>
      <c r="P824" s="150">
        <v>0</v>
      </c>
      <c r="Q824" s="151">
        <f t="shared" si="63"/>
        <v>0</v>
      </c>
      <c r="R824" s="153">
        <f t="shared" si="64"/>
        <v>0</v>
      </c>
      <c r="S824" s="6"/>
      <c r="T824" s="7">
        <f t="shared" si="62"/>
        <v>0</v>
      </c>
      <c r="U824" s="6">
        <f t="shared" si="65"/>
        <v>0</v>
      </c>
    </row>
    <row r="825" spans="2:21" x14ac:dyDescent="0.3">
      <c r="B825" s="2">
        <v>822</v>
      </c>
      <c r="C825" s="1"/>
      <c r="D825" s="2"/>
      <c r="E825" s="3"/>
      <c r="F825" s="13"/>
      <c r="G825" s="4"/>
      <c r="H825" s="14"/>
      <c r="I825" s="2"/>
      <c r="J825" s="5"/>
      <c r="K825" s="5"/>
      <c r="L825" s="6">
        <f t="shared" si="66"/>
        <v>0</v>
      </c>
      <c r="M825" s="15">
        <f>SUMIFS('Card Costs + Results'!$F$5:$F$250,'Card Costs + Results'!$B$5:$B$250,$D825,'Card Costs + Results'!$C$5:$C$250,$E825)*I825</f>
        <v>0</v>
      </c>
      <c r="N825" s="150">
        <v>0</v>
      </c>
      <c r="O825" s="150">
        <v>0</v>
      </c>
      <c r="P825" s="150">
        <v>0</v>
      </c>
      <c r="Q825" s="151">
        <f t="shared" si="63"/>
        <v>0</v>
      </c>
      <c r="R825" s="153">
        <f t="shared" si="64"/>
        <v>0</v>
      </c>
      <c r="S825" s="6"/>
      <c r="T825" s="7">
        <f t="shared" si="62"/>
        <v>0</v>
      </c>
      <c r="U825" s="6">
        <f t="shared" si="65"/>
        <v>0</v>
      </c>
    </row>
    <row r="826" spans="2:21" x14ac:dyDescent="0.3">
      <c r="B826" s="2">
        <v>823</v>
      </c>
      <c r="C826" s="1"/>
      <c r="D826" s="2"/>
      <c r="E826" s="3"/>
      <c r="F826" s="13"/>
      <c r="G826" s="4"/>
      <c r="H826" s="14"/>
      <c r="I826" s="2"/>
      <c r="J826" s="5"/>
      <c r="K826" s="5"/>
      <c r="L826" s="6">
        <f t="shared" si="66"/>
        <v>0</v>
      </c>
      <c r="M826" s="15">
        <f>SUMIFS('Card Costs + Results'!$F$5:$F$250,'Card Costs + Results'!$B$5:$B$250,$D826,'Card Costs + Results'!$C$5:$C$250,$E826)*I826</f>
        <v>0</v>
      </c>
      <c r="N826" s="150">
        <v>0</v>
      </c>
      <c r="O826" s="150">
        <v>0</v>
      </c>
      <c r="P826" s="150">
        <v>0</v>
      </c>
      <c r="Q826" s="151">
        <f t="shared" si="63"/>
        <v>0</v>
      </c>
      <c r="R826" s="153">
        <f t="shared" si="64"/>
        <v>0</v>
      </c>
      <c r="S826" s="6"/>
      <c r="T826" s="7">
        <f t="shared" si="62"/>
        <v>0</v>
      </c>
      <c r="U826" s="6">
        <f t="shared" si="65"/>
        <v>0</v>
      </c>
    </row>
    <row r="827" spans="2:21" x14ac:dyDescent="0.3">
      <c r="B827" s="2">
        <v>824</v>
      </c>
      <c r="C827" s="1"/>
      <c r="D827" s="2"/>
      <c r="E827" s="3"/>
      <c r="F827" s="13"/>
      <c r="G827" s="4"/>
      <c r="H827" s="14"/>
      <c r="I827" s="2"/>
      <c r="J827" s="5"/>
      <c r="K827" s="5"/>
      <c r="L827" s="6">
        <f t="shared" si="66"/>
        <v>0</v>
      </c>
      <c r="M827" s="15">
        <f>SUMIFS('Card Costs + Results'!$F$5:$F$250,'Card Costs + Results'!$B$5:$B$250,$D827,'Card Costs + Results'!$C$5:$C$250,$E827)*I827</f>
        <v>0</v>
      </c>
      <c r="N827" s="150">
        <v>0</v>
      </c>
      <c r="O827" s="150">
        <v>0</v>
      </c>
      <c r="P827" s="150">
        <v>0</v>
      </c>
      <c r="Q827" s="151">
        <f t="shared" si="63"/>
        <v>0</v>
      </c>
      <c r="R827" s="153">
        <f t="shared" si="64"/>
        <v>0</v>
      </c>
      <c r="S827" s="6"/>
      <c r="T827" s="7">
        <f t="shared" si="62"/>
        <v>0</v>
      </c>
      <c r="U827" s="6">
        <f t="shared" si="65"/>
        <v>0</v>
      </c>
    </row>
    <row r="828" spans="2:21" x14ac:dyDescent="0.3">
      <c r="B828" s="2">
        <v>825</v>
      </c>
      <c r="C828" s="1"/>
      <c r="D828" s="2"/>
      <c r="E828" s="3"/>
      <c r="F828" s="13"/>
      <c r="G828" s="4"/>
      <c r="H828" s="14"/>
      <c r="I828" s="2"/>
      <c r="J828" s="5"/>
      <c r="K828" s="5"/>
      <c r="L828" s="6">
        <f t="shared" si="66"/>
        <v>0</v>
      </c>
      <c r="M828" s="15">
        <f>SUMIFS('Card Costs + Results'!$F$5:$F$250,'Card Costs + Results'!$B$5:$B$250,$D828,'Card Costs + Results'!$C$5:$C$250,$E828)*I828</f>
        <v>0</v>
      </c>
      <c r="N828" s="150">
        <v>0</v>
      </c>
      <c r="O828" s="150">
        <v>0</v>
      </c>
      <c r="P828" s="150">
        <v>0</v>
      </c>
      <c r="Q828" s="151">
        <f t="shared" si="63"/>
        <v>0</v>
      </c>
      <c r="R828" s="153">
        <f t="shared" si="64"/>
        <v>0</v>
      </c>
      <c r="S828" s="6"/>
      <c r="T828" s="7">
        <f t="shared" si="62"/>
        <v>0</v>
      </c>
      <c r="U828" s="6">
        <f t="shared" si="65"/>
        <v>0</v>
      </c>
    </row>
    <row r="829" spans="2:21" x14ac:dyDescent="0.3">
      <c r="B829" s="2">
        <v>826</v>
      </c>
      <c r="C829" s="1"/>
      <c r="D829" s="2"/>
      <c r="E829" s="3"/>
      <c r="F829" s="13"/>
      <c r="G829" s="4"/>
      <c r="H829" s="14"/>
      <c r="I829" s="2"/>
      <c r="J829" s="5"/>
      <c r="K829" s="5"/>
      <c r="L829" s="6">
        <f t="shared" si="66"/>
        <v>0</v>
      </c>
      <c r="M829" s="15">
        <f>SUMIFS('Card Costs + Results'!$F$5:$F$250,'Card Costs + Results'!$B$5:$B$250,$D829,'Card Costs + Results'!$C$5:$C$250,$E829)*I829</f>
        <v>0</v>
      </c>
      <c r="N829" s="150">
        <v>0</v>
      </c>
      <c r="O829" s="150">
        <v>0</v>
      </c>
      <c r="P829" s="150">
        <v>0</v>
      </c>
      <c r="Q829" s="151">
        <f t="shared" si="63"/>
        <v>0</v>
      </c>
      <c r="R829" s="153">
        <f t="shared" si="64"/>
        <v>0</v>
      </c>
      <c r="S829" s="6"/>
      <c r="T829" s="7">
        <f t="shared" si="62"/>
        <v>0</v>
      </c>
      <c r="U829" s="6">
        <f t="shared" si="65"/>
        <v>0</v>
      </c>
    </row>
    <row r="830" spans="2:21" x14ac:dyDescent="0.3">
      <c r="B830" s="2">
        <v>827</v>
      </c>
      <c r="C830" s="1"/>
      <c r="D830" s="2"/>
      <c r="E830" s="3"/>
      <c r="F830" s="13"/>
      <c r="G830" s="4"/>
      <c r="H830" s="14"/>
      <c r="I830" s="2"/>
      <c r="J830" s="5"/>
      <c r="K830" s="5"/>
      <c r="L830" s="6">
        <f t="shared" si="66"/>
        <v>0</v>
      </c>
      <c r="M830" s="15">
        <f>SUMIFS('Card Costs + Results'!$F$5:$F$250,'Card Costs + Results'!$B$5:$B$250,$D830,'Card Costs + Results'!$C$5:$C$250,$E830)*I830</f>
        <v>0</v>
      </c>
      <c r="N830" s="150">
        <v>0</v>
      </c>
      <c r="O830" s="150">
        <v>0</v>
      </c>
      <c r="P830" s="150">
        <v>0</v>
      </c>
      <c r="Q830" s="151">
        <f t="shared" si="63"/>
        <v>0</v>
      </c>
      <c r="R830" s="153">
        <f t="shared" si="64"/>
        <v>0</v>
      </c>
      <c r="S830" s="6"/>
      <c r="T830" s="7">
        <f t="shared" si="62"/>
        <v>0</v>
      </c>
      <c r="U830" s="6">
        <f t="shared" si="65"/>
        <v>0</v>
      </c>
    </row>
    <row r="831" spans="2:21" x14ac:dyDescent="0.3">
      <c r="B831" s="2">
        <v>828</v>
      </c>
      <c r="C831" s="1"/>
      <c r="D831" s="2"/>
      <c r="E831" s="3"/>
      <c r="F831" s="13"/>
      <c r="G831" s="4"/>
      <c r="H831" s="14"/>
      <c r="I831" s="2"/>
      <c r="J831" s="5"/>
      <c r="K831" s="5"/>
      <c r="L831" s="6">
        <f t="shared" si="66"/>
        <v>0</v>
      </c>
      <c r="M831" s="15">
        <f>SUMIFS('Card Costs + Results'!$F$5:$F$250,'Card Costs + Results'!$B$5:$B$250,$D831,'Card Costs + Results'!$C$5:$C$250,$E831)*I831</f>
        <v>0</v>
      </c>
      <c r="N831" s="150">
        <v>0</v>
      </c>
      <c r="O831" s="150">
        <v>0</v>
      </c>
      <c r="P831" s="150">
        <v>0</v>
      </c>
      <c r="Q831" s="151">
        <f t="shared" si="63"/>
        <v>0</v>
      </c>
      <c r="R831" s="153">
        <f t="shared" si="64"/>
        <v>0</v>
      </c>
      <c r="S831" s="6"/>
      <c r="T831" s="7">
        <f t="shared" si="62"/>
        <v>0</v>
      </c>
      <c r="U831" s="6">
        <f t="shared" si="65"/>
        <v>0</v>
      </c>
    </row>
    <row r="832" spans="2:21" x14ac:dyDescent="0.3">
      <c r="B832" s="2">
        <v>829</v>
      </c>
      <c r="C832" s="1"/>
      <c r="D832" s="2"/>
      <c r="E832" s="3"/>
      <c r="F832" s="13"/>
      <c r="G832" s="4"/>
      <c r="H832" s="14"/>
      <c r="I832" s="2"/>
      <c r="J832" s="5"/>
      <c r="K832" s="5"/>
      <c r="L832" s="6">
        <f t="shared" si="66"/>
        <v>0</v>
      </c>
      <c r="M832" s="15">
        <f>SUMIFS('Card Costs + Results'!$F$5:$F$250,'Card Costs + Results'!$B$5:$B$250,$D832,'Card Costs + Results'!$C$5:$C$250,$E832)*I832</f>
        <v>0</v>
      </c>
      <c r="N832" s="150">
        <v>0</v>
      </c>
      <c r="O832" s="150">
        <v>0</v>
      </c>
      <c r="P832" s="150">
        <v>0</v>
      </c>
      <c r="Q832" s="151">
        <f t="shared" si="63"/>
        <v>0</v>
      </c>
      <c r="R832" s="153">
        <f t="shared" si="64"/>
        <v>0</v>
      </c>
      <c r="S832" s="6"/>
      <c r="T832" s="7">
        <f t="shared" si="62"/>
        <v>0</v>
      </c>
      <c r="U832" s="6">
        <f t="shared" si="65"/>
        <v>0</v>
      </c>
    </row>
    <row r="833" spans="2:21" x14ac:dyDescent="0.3">
      <c r="B833" s="2">
        <v>830</v>
      </c>
      <c r="C833" s="1"/>
      <c r="D833" s="2"/>
      <c r="E833" s="3"/>
      <c r="F833" s="13"/>
      <c r="G833" s="4"/>
      <c r="H833" s="14"/>
      <c r="I833" s="2"/>
      <c r="J833" s="5"/>
      <c r="K833" s="5"/>
      <c r="L833" s="6">
        <f t="shared" si="66"/>
        <v>0</v>
      </c>
      <c r="M833" s="15">
        <f>SUMIFS('Card Costs + Results'!$F$5:$F$250,'Card Costs + Results'!$B$5:$B$250,$D833,'Card Costs + Results'!$C$5:$C$250,$E833)*I833</f>
        <v>0</v>
      </c>
      <c r="N833" s="150">
        <v>0</v>
      </c>
      <c r="O833" s="150">
        <v>0</v>
      </c>
      <c r="P833" s="150">
        <v>0</v>
      </c>
      <c r="Q833" s="151">
        <f t="shared" si="63"/>
        <v>0</v>
      </c>
      <c r="R833" s="153">
        <f t="shared" si="64"/>
        <v>0</v>
      </c>
      <c r="S833" s="6"/>
      <c r="T833" s="7">
        <f t="shared" si="62"/>
        <v>0</v>
      </c>
      <c r="U833" s="6">
        <f t="shared" si="65"/>
        <v>0</v>
      </c>
    </row>
    <row r="834" spans="2:21" x14ac:dyDescent="0.3">
      <c r="B834" s="2">
        <v>831</v>
      </c>
      <c r="C834" s="1"/>
      <c r="D834" s="2"/>
      <c r="E834" s="3"/>
      <c r="F834" s="13"/>
      <c r="G834" s="4"/>
      <c r="H834" s="14"/>
      <c r="I834" s="2"/>
      <c r="J834" s="5"/>
      <c r="K834" s="5"/>
      <c r="L834" s="6">
        <f t="shared" si="66"/>
        <v>0</v>
      </c>
      <c r="M834" s="15">
        <f>SUMIFS('Card Costs + Results'!$F$5:$F$250,'Card Costs + Results'!$B$5:$B$250,$D834,'Card Costs + Results'!$C$5:$C$250,$E834)*I834</f>
        <v>0</v>
      </c>
      <c r="N834" s="150">
        <v>0</v>
      </c>
      <c r="O834" s="150">
        <v>0</v>
      </c>
      <c r="P834" s="150">
        <v>0</v>
      </c>
      <c r="Q834" s="151">
        <f t="shared" si="63"/>
        <v>0</v>
      </c>
      <c r="R834" s="153">
        <f t="shared" si="64"/>
        <v>0</v>
      </c>
      <c r="S834" s="6"/>
      <c r="T834" s="7">
        <f t="shared" si="62"/>
        <v>0</v>
      </c>
      <c r="U834" s="6">
        <f t="shared" si="65"/>
        <v>0</v>
      </c>
    </row>
    <row r="835" spans="2:21" x14ac:dyDescent="0.3">
      <c r="B835" s="2">
        <v>832</v>
      </c>
      <c r="C835" s="1"/>
      <c r="D835" s="2"/>
      <c r="E835" s="3"/>
      <c r="F835" s="13"/>
      <c r="G835" s="4"/>
      <c r="H835" s="14"/>
      <c r="I835" s="2"/>
      <c r="J835" s="5"/>
      <c r="K835" s="5"/>
      <c r="L835" s="6">
        <f t="shared" si="66"/>
        <v>0</v>
      </c>
      <c r="M835" s="15">
        <f>SUMIFS('Card Costs + Results'!$F$5:$F$250,'Card Costs + Results'!$B$5:$B$250,$D835,'Card Costs + Results'!$C$5:$C$250,$E835)*I835</f>
        <v>0</v>
      </c>
      <c r="N835" s="150">
        <v>0</v>
      </c>
      <c r="O835" s="150">
        <v>0</v>
      </c>
      <c r="P835" s="150">
        <v>0</v>
      </c>
      <c r="Q835" s="151">
        <f t="shared" si="63"/>
        <v>0</v>
      </c>
      <c r="R835" s="153">
        <f t="shared" si="64"/>
        <v>0</v>
      </c>
      <c r="S835" s="6"/>
      <c r="T835" s="7">
        <f t="shared" si="62"/>
        <v>0</v>
      </c>
      <c r="U835" s="6">
        <f t="shared" si="65"/>
        <v>0</v>
      </c>
    </row>
    <row r="836" spans="2:21" x14ac:dyDescent="0.3">
      <c r="B836" s="2">
        <v>833</v>
      </c>
      <c r="C836" s="1"/>
      <c r="D836" s="2"/>
      <c r="E836" s="3"/>
      <c r="F836" s="13"/>
      <c r="G836" s="4"/>
      <c r="H836" s="14"/>
      <c r="I836" s="2"/>
      <c r="J836" s="5"/>
      <c r="K836" s="5"/>
      <c r="L836" s="6">
        <f t="shared" si="66"/>
        <v>0</v>
      </c>
      <c r="M836" s="15">
        <f>SUMIFS('Card Costs + Results'!$F$5:$F$250,'Card Costs + Results'!$B$5:$B$250,$D836,'Card Costs + Results'!$C$5:$C$250,$E836)*I836</f>
        <v>0</v>
      </c>
      <c r="N836" s="150">
        <v>0</v>
      </c>
      <c r="O836" s="150">
        <v>0</v>
      </c>
      <c r="P836" s="150">
        <v>0</v>
      </c>
      <c r="Q836" s="151">
        <f t="shared" si="63"/>
        <v>0</v>
      </c>
      <c r="R836" s="153">
        <f t="shared" si="64"/>
        <v>0</v>
      </c>
      <c r="S836" s="6"/>
      <c r="T836" s="7">
        <f t="shared" si="62"/>
        <v>0</v>
      </c>
      <c r="U836" s="6">
        <f t="shared" si="65"/>
        <v>0</v>
      </c>
    </row>
    <row r="837" spans="2:21" x14ac:dyDescent="0.3">
      <c r="B837" s="2">
        <v>834</v>
      </c>
      <c r="C837" s="1"/>
      <c r="D837" s="2"/>
      <c r="E837" s="3"/>
      <c r="F837" s="13"/>
      <c r="G837" s="4"/>
      <c r="H837" s="14"/>
      <c r="I837" s="2"/>
      <c r="J837" s="5"/>
      <c r="K837" s="5"/>
      <c r="L837" s="6">
        <f t="shared" si="66"/>
        <v>0</v>
      </c>
      <c r="M837" s="15">
        <f>SUMIFS('Card Costs + Results'!$F$5:$F$250,'Card Costs + Results'!$B$5:$B$250,$D837,'Card Costs + Results'!$C$5:$C$250,$E837)*I837</f>
        <v>0</v>
      </c>
      <c r="N837" s="150">
        <v>0</v>
      </c>
      <c r="O837" s="150">
        <v>0</v>
      </c>
      <c r="P837" s="150">
        <v>0</v>
      </c>
      <c r="Q837" s="151">
        <f t="shared" si="63"/>
        <v>0</v>
      </c>
      <c r="R837" s="153">
        <f t="shared" si="64"/>
        <v>0</v>
      </c>
      <c r="S837" s="6"/>
      <c r="T837" s="7">
        <f t="shared" ref="T837:T900" si="67">SUM(K837-S837)</f>
        <v>0</v>
      </c>
      <c r="U837" s="6">
        <f t="shared" si="65"/>
        <v>0</v>
      </c>
    </row>
    <row r="838" spans="2:21" x14ac:dyDescent="0.3">
      <c r="B838" s="2">
        <v>835</v>
      </c>
      <c r="C838" s="1"/>
      <c r="D838" s="2"/>
      <c r="E838" s="3"/>
      <c r="F838" s="13"/>
      <c r="G838" s="4"/>
      <c r="H838" s="14"/>
      <c r="I838" s="2"/>
      <c r="J838" s="5"/>
      <c r="K838" s="5"/>
      <c r="L838" s="6">
        <f t="shared" si="66"/>
        <v>0</v>
      </c>
      <c r="M838" s="15">
        <f>SUMIFS('Card Costs + Results'!$F$5:$F$250,'Card Costs + Results'!$B$5:$B$250,$D838,'Card Costs + Results'!$C$5:$C$250,$E838)*I838</f>
        <v>0</v>
      </c>
      <c r="N838" s="150">
        <v>0</v>
      </c>
      <c r="O838" s="150">
        <v>0</v>
      </c>
      <c r="P838" s="150">
        <v>0</v>
      </c>
      <c r="Q838" s="151">
        <f t="shared" ref="Q838:Q901" si="68">SUM(N838:P838)</f>
        <v>0</v>
      </c>
      <c r="R838" s="153">
        <f t="shared" ref="R838:R901" si="69">SUM(J838-M838-Q838)</f>
        <v>0</v>
      </c>
      <c r="S838" s="6"/>
      <c r="T838" s="7">
        <f t="shared" si="67"/>
        <v>0</v>
      </c>
      <c r="U838" s="6">
        <f t="shared" ref="U838:U901" si="70">R838+T838</f>
        <v>0</v>
      </c>
    </row>
    <row r="839" spans="2:21" x14ac:dyDescent="0.3">
      <c r="B839" s="2">
        <v>836</v>
      </c>
      <c r="C839" s="1"/>
      <c r="D839" s="2"/>
      <c r="E839" s="3"/>
      <c r="F839" s="13"/>
      <c r="G839" s="4"/>
      <c r="H839" s="14"/>
      <c r="I839" s="2"/>
      <c r="J839" s="5"/>
      <c r="K839" s="5"/>
      <c r="L839" s="6">
        <f t="shared" si="66"/>
        <v>0</v>
      </c>
      <c r="M839" s="15">
        <f>SUMIFS('Card Costs + Results'!$F$5:$F$250,'Card Costs + Results'!$B$5:$B$250,$D839,'Card Costs + Results'!$C$5:$C$250,$E839)*I839</f>
        <v>0</v>
      </c>
      <c r="N839" s="150">
        <v>0</v>
      </c>
      <c r="O839" s="150">
        <v>0</v>
      </c>
      <c r="P839" s="150">
        <v>0</v>
      </c>
      <c r="Q839" s="151">
        <f t="shared" si="68"/>
        <v>0</v>
      </c>
      <c r="R839" s="153">
        <f t="shared" si="69"/>
        <v>0</v>
      </c>
      <c r="S839" s="6"/>
      <c r="T839" s="7">
        <f t="shared" si="67"/>
        <v>0</v>
      </c>
      <c r="U839" s="6">
        <f t="shared" si="70"/>
        <v>0</v>
      </c>
    </row>
    <row r="840" spans="2:21" x14ac:dyDescent="0.3">
      <c r="B840" s="2">
        <v>837</v>
      </c>
      <c r="C840" s="1"/>
      <c r="D840" s="2"/>
      <c r="E840" s="3"/>
      <c r="F840" s="13"/>
      <c r="G840" s="4"/>
      <c r="H840" s="14"/>
      <c r="I840" s="2"/>
      <c r="J840" s="5"/>
      <c r="K840" s="5"/>
      <c r="L840" s="6">
        <f t="shared" si="66"/>
        <v>0</v>
      </c>
      <c r="M840" s="15">
        <f>SUMIFS('Card Costs + Results'!$F$5:$F$250,'Card Costs + Results'!$B$5:$B$250,$D840,'Card Costs + Results'!$C$5:$C$250,$E840)*I840</f>
        <v>0</v>
      </c>
      <c r="N840" s="150">
        <v>0</v>
      </c>
      <c r="O840" s="150">
        <v>0</v>
      </c>
      <c r="P840" s="150">
        <v>0</v>
      </c>
      <c r="Q840" s="151">
        <f t="shared" si="68"/>
        <v>0</v>
      </c>
      <c r="R840" s="153">
        <f t="shared" si="69"/>
        <v>0</v>
      </c>
      <c r="S840" s="6"/>
      <c r="T840" s="7">
        <f t="shared" si="67"/>
        <v>0</v>
      </c>
      <c r="U840" s="6">
        <f t="shared" si="70"/>
        <v>0</v>
      </c>
    </row>
    <row r="841" spans="2:21" x14ac:dyDescent="0.3">
      <c r="B841" s="2">
        <v>838</v>
      </c>
      <c r="C841" s="1"/>
      <c r="D841" s="2"/>
      <c r="E841" s="3"/>
      <c r="F841" s="13"/>
      <c r="G841" s="4"/>
      <c r="H841" s="14"/>
      <c r="I841" s="2"/>
      <c r="J841" s="5"/>
      <c r="K841" s="5"/>
      <c r="L841" s="6">
        <f t="shared" si="66"/>
        <v>0</v>
      </c>
      <c r="M841" s="15">
        <f>SUMIFS('Card Costs + Results'!$F$5:$F$250,'Card Costs + Results'!$B$5:$B$250,$D841,'Card Costs + Results'!$C$5:$C$250,$E841)*I841</f>
        <v>0</v>
      </c>
      <c r="N841" s="150">
        <v>0</v>
      </c>
      <c r="O841" s="150">
        <v>0</v>
      </c>
      <c r="P841" s="150">
        <v>0</v>
      </c>
      <c r="Q841" s="151">
        <f t="shared" si="68"/>
        <v>0</v>
      </c>
      <c r="R841" s="153">
        <f t="shared" si="69"/>
        <v>0</v>
      </c>
      <c r="S841" s="6"/>
      <c r="T841" s="7">
        <f t="shared" si="67"/>
        <v>0</v>
      </c>
      <c r="U841" s="6">
        <f t="shared" si="70"/>
        <v>0</v>
      </c>
    </row>
    <row r="842" spans="2:21" x14ac:dyDescent="0.3">
      <c r="B842" s="2">
        <v>839</v>
      </c>
      <c r="C842" s="1"/>
      <c r="D842" s="2"/>
      <c r="E842" s="3"/>
      <c r="F842" s="13"/>
      <c r="G842" s="4"/>
      <c r="H842" s="14"/>
      <c r="I842" s="2"/>
      <c r="J842" s="5"/>
      <c r="K842" s="5"/>
      <c r="L842" s="6">
        <f t="shared" si="66"/>
        <v>0</v>
      </c>
      <c r="M842" s="15">
        <f>SUMIFS('Card Costs + Results'!$F$5:$F$250,'Card Costs + Results'!$B$5:$B$250,$D842,'Card Costs + Results'!$C$5:$C$250,$E842)*I842</f>
        <v>0</v>
      </c>
      <c r="N842" s="150">
        <v>0</v>
      </c>
      <c r="O842" s="150">
        <v>0</v>
      </c>
      <c r="P842" s="150">
        <v>0</v>
      </c>
      <c r="Q842" s="151">
        <f t="shared" si="68"/>
        <v>0</v>
      </c>
      <c r="R842" s="153">
        <f t="shared" si="69"/>
        <v>0</v>
      </c>
      <c r="S842" s="6"/>
      <c r="T842" s="7">
        <f t="shared" si="67"/>
        <v>0</v>
      </c>
      <c r="U842" s="6">
        <f t="shared" si="70"/>
        <v>0</v>
      </c>
    </row>
    <row r="843" spans="2:21" x14ac:dyDescent="0.3">
      <c r="B843" s="2">
        <v>840</v>
      </c>
      <c r="C843" s="1"/>
      <c r="D843" s="2"/>
      <c r="E843" s="3"/>
      <c r="F843" s="13"/>
      <c r="G843" s="4"/>
      <c r="H843" s="14"/>
      <c r="I843" s="2"/>
      <c r="J843" s="5"/>
      <c r="K843" s="5"/>
      <c r="L843" s="6">
        <f t="shared" si="66"/>
        <v>0</v>
      </c>
      <c r="M843" s="15">
        <f>SUMIFS('Card Costs + Results'!$F$5:$F$250,'Card Costs + Results'!$B$5:$B$250,$D843,'Card Costs + Results'!$C$5:$C$250,$E843)*I843</f>
        <v>0</v>
      </c>
      <c r="N843" s="150">
        <v>0</v>
      </c>
      <c r="O843" s="150">
        <v>0</v>
      </c>
      <c r="P843" s="150">
        <v>0</v>
      </c>
      <c r="Q843" s="151">
        <f t="shared" si="68"/>
        <v>0</v>
      </c>
      <c r="R843" s="153">
        <f t="shared" si="69"/>
        <v>0</v>
      </c>
      <c r="S843" s="6"/>
      <c r="T843" s="7">
        <f t="shared" si="67"/>
        <v>0</v>
      </c>
      <c r="U843" s="6">
        <f t="shared" si="70"/>
        <v>0</v>
      </c>
    </row>
    <row r="844" spans="2:21" x14ac:dyDescent="0.3">
      <c r="B844" s="2">
        <v>841</v>
      </c>
      <c r="C844" s="1"/>
      <c r="D844" s="2"/>
      <c r="E844" s="3"/>
      <c r="F844" s="13"/>
      <c r="G844" s="4"/>
      <c r="H844" s="14"/>
      <c r="I844" s="2"/>
      <c r="J844" s="5"/>
      <c r="K844" s="5"/>
      <c r="L844" s="6">
        <f t="shared" si="66"/>
        <v>0</v>
      </c>
      <c r="M844" s="15">
        <f>SUMIFS('Card Costs + Results'!$F$5:$F$250,'Card Costs + Results'!$B$5:$B$250,$D844,'Card Costs + Results'!$C$5:$C$250,$E844)*I844</f>
        <v>0</v>
      </c>
      <c r="N844" s="150">
        <v>0</v>
      </c>
      <c r="O844" s="150">
        <v>0</v>
      </c>
      <c r="P844" s="150">
        <v>0</v>
      </c>
      <c r="Q844" s="151">
        <f t="shared" si="68"/>
        <v>0</v>
      </c>
      <c r="R844" s="153">
        <f t="shared" si="69"/>
        <v>0</v>
      </c>
      <c r="S844" s="6"/>
      <c r="T844" s="7">
        <f t="shared" si="67"/>
        <v>0</v>
      </c>
      <c r="U844" s="6">
        <f t="shared" si="70"/>
        <v>0</v>
      </c>
    </row>
    <row r="845" spans="2:21" x14ac:dyDescent="0.3">
      <c r="B845" s="2">
        <v>842</v>
      </c>
      <c r="C845" s="1"/>
      <c r="D845" s="2"/>
      <c r="E845" s="3"/>
      <c r="F845" s="13"/>
      <c r="G845" s="4"/>
      <c r="H845" s="14"/>
      <c r="I845" s="2"/>
      <c r="J845" s="5"/>
      <c r="K845" s="5"/>
      <c r="L845" s="6">
        <f t="shared" si="66"/>
        <v>0</v>
      </c>
      <c r="M845" s="15">
        <f>SUMIFS('Card Costs + Results'!$F$5:$F$250,'Card Costs + Results'!$B$5:$B$250,$D845,'Card Costs + Results'!$C$5:$C$250,$E845)*I845</f>
        <v>0</v>
      </c>
      <c r="N845" s="150">
        <v>0</v>
      </c>
      <c r="O845" s="150">
        <v>0</v>
      </c>
      <c r="P845" s="150">
        <v>0</v>
      </c>
      <c r="Q845" s="151">
        <f t="shared" si="68"/>
        <v>0</v>
      </c>
      <c r="R845" s="153">
        <f t="shared" si="69"/>
        <v>0</v>
      </c>
      <c r="S845" s="6"/>
      <c r="T845" s="7">
        <f t="shared" si="67"/>
        <v>0</v>
      </c>
      <c r="U845" s="6">
        <f t="shared" si="70"/>
        <v>0</v>
      </c>
    </row>
    <row r="846" spans="2:21" x14ac:dyDescent="0.3">
      <c r="B846" s="2">
        <v>843</v>
      </c>
      <c r="C846" s="1"/>
      <c r="D846" s="2"/>
      <c r="E846" s="3"/>
      <c r="F846" s="13"/>
      <c r="G846" s="4"/>
      <c r="H846" s="14"/>
      <c r="I846" s="2"/>
      <c r="J846" s="5"/>
      <c r="K846" s="5"/>
      <c r="L846" s="6">
        <f t="shared" si="66"/>
        <v>0</v>
      </c>
      <c r="M846" s="15">
        <f>SUMIFS('Card Costs + Results'!$F$5:$F$250,'Card Costs + Results'!$B$5:$B$250,$D846,'Card Costs + Results'!$C$5:$C$250,$E846)*I846</f>
        <v>0</v>
      </c>
      <c r="N846" s="150">
        <v>0</v>
      </c>
      <c r="O846" s="150">
        <v>0</v>
      </c>
      <c r="P846" s="150">
        <v>0</v>
      </c>
      <c r="Q846" s="151">
        <f t="shared" si="68"/>
        <v>0</v>
      </c>
      <c r="R846" s="153">
        <f t="shared" si="69"/>
        <v>0</v>
      </c>
      <c r="S846" s="6"/>
      <c r="T846" s="7">
        <f t="shared" si="67"/>
        <v>0</v>
      </c>
      <c r="U846" s="6">
        <f t="shared" si="70"/>
        <v>0</v>
      </c>
    </row>
    <row r="847" spans="2:21" x14ac:dyDescent="0.3">
      <c r="B847" s="2">
        <v>844</v>
      </c>
      <c r="C847" s="1"/>
      <c r="D847" s="2"/>
      <c r="E847" s="3"/>
      <c r="F847" s="13"/>
      <c r="G847" s="4"/>
      <c r="H847" s="14"/>
      <c r="I847" s="2"/>
      <c r="J847" s="5"/>
      <c r="K847" s="5"/>
      <c r="L847" s="6">
        <f t="shared" si="66"/>
        <v>0</v>
      </c>
      <c r="M847" s="15">
        <f>SUMIFS('Card Costs + Results'!$F$5:$F$250,'Card Costs + Results'!$B$5:$B$250,$D847,'Card Costs + Results'!$C$5:$C$250,$E847)*I847</f>
        <v>0</v>
      </c>
      <c r="N847" s="150">
        <v>0</v>
      </c>
      <c r="O847" s="150">
        <v>0</v>
      </c>
      <c r="P847" s="150">
        <v>0</v>
      </c>
      <c r="Q847" s="151">
        <f t="shared" si="68"/>
        <v>0</v>
      </c>
      <c r="R847" s="153">
        <f t="shared" si="69"/>
        <v>0</v>
      </c>
      <c r="S847" s="6"/>
      <c r="T847" s="7">
        <f t="shared" si="67"/>
        <v>0</v>
      </c>
      <c r="U847" s="6">
        <f t="shared" si="70"/>
        <v>0</v>
      </c>
    </row>
    <row r="848" spans="2:21" x14ac:dyDescent="0.3">
      <c r="B848" s="2">
        <v>845</v>
      </c>
      <c r="C848" s="1"/>
      <c r="D848" s="2"/>
      <c r="E848" s="3"/>
      <c r="F848" s="13"/>
      <c r="G848" s="4"/>
      <c r="H848" s="14"/>
      <c r="I848" s="2"/>
      <c r="J848" s="5"/>
      <c r="K848" s="5"/>
      <c r="L848" s="6">
        <f t="shared" ref="L848:L911" si="71">SUM(J848+K848)</f>
        <v>0</v>
      </c>
      <c r="M848" s="15">
        <f>SUMIFS('Card Costs + Results'!$F$5:$F$250,'Card Costs + Results'!$B$5:$B$250,$D848,'Card Costs + Results'!$C$5:$C$250,$E848)*I848</f>
        <v>0</v>
      </c>
      <c r="N848" s="150">
        <v>0</v>
      </c>
      <c r="O848" s="150">
        <v>0</v>
      </c>
      <c r="P848" s="150">
        <v>0</v>
      </c>
      <c r="Q848" s="151">
        <f t="shared" si="68"/>
        <v>0</v>
      </c>
      <c r="R848" s="153">
        <f t="shared" si="69"/>
        <v>0</v>
      </c>
      <c r="S848" s="6"/>
      <c r="T848" s="7">
        <f t="shared" si="67"/>
        <v>0</v>
      </c>
      <c r="U848" s="6">
        <f t="shared" si="70"/>
        <v>0</v>
      </c>
    </row>
    <row r="849" spans="2:21" x14ac:dyDescent="0.3">
      <c r="B849" s="2">
        <v>846</v>
      </c>
      <c r="C849" s="1"/>
      <c r="D849" s="2"/>
      <c r="E849" s="3"/>
      <c r="F849" s="13"/>
      <c r="G849" s="4"/>
      <c r="H849" s="14"/>
      <c r="I849" s="2"/>
      <c r="J849" s="5"/>
      <c r="K849" s="5"/>
      <c r="L849" s="6">
        <f t="shared" si="71"/>
        <v>0</v>
      </c>
      <c r="M849" s="15">
        <f>SUMIFS('Card Costs + Results'!$F$5:$F$250,'Card Costs + Results'!$B$5:$B$250,$D849,'Card Costs + Results'!$C$5:$C$250,$E849)*I849</f>
        <v>0</v>
      </c>
      <c r="N849" s="150">
        <v>0</v>
      </c>
      <c r="O849" s="150">
        <v>0</v>
      </c>
      <c r="P849" s="150">
        <v>0</v>
      </c>
      <c r="Q849" s="151">
        <f t="shared" si="68"/>
        <v>0</v>
      </c>
      <c r="R849" s="153">
        <f t="shared" si="69"/>
        <v>0</v>
      </c>
      <c r="S849" s="6"/>
      <c r="T849" s="7">
        <f t="shared" si="67"/>
        <v>0</v>
      </c>
      <c r="U849" s="6">
        <f t="shared" si="70"/>
        <v>0</v>
      </c>
    </row>
    <row r="850" spans="2:21" x14ac:dyDescent="0.3">
      <c r="B850" s="2">
        <v>847</v>
      </c>
      <c r="C850" s="1"/>
      <c r="D850" s="2"/>
      <c r="E850" s="3"/>
      <c r="F850" s="13"/>
      <c r="G850" s="4"/>
      <c r="H850" s="14"/>
      <c r="I850" s="2"/>
      <c r="J850" s="5"/>
      <c r="K850" s="5"/>
      <c r="L850" s="6">
        <f t="shared" si="71"/>
        <v>0</v>
      </c>
      <c r="M850" s="15">
        <f>SUMIFS('Card Costs + Results'!$F$5:$F$250,'Card Costs + Results'!$B$5:$B$250,$D850,'Card Costs + Results'!$C$5:$C$250,$E850)*I850</f>
        <v>0</v>
      </c>
      <c r="N850" s="150">
        <v>0</v>
      </c>
      <c r="O850" s="150">
        <v>0</v>
      </c>
      <c r="P850" s="150">
        <v>0</v>
      </c>
      <c r="Q850" s="151">
        <f t="shared" si="68"/>
        <v>0</v>
      </c>
      <c r="R850" s="153">
        <f t="shared" si="69"/>
        <v>0</v>
      </c>
      <c r="S850" s="6"/>
      <c r="T850" s="7">
        <f t="shared" si="67"/>
        <v>0</v>
      </c>
      <c r="U850" s="6">
        <f t="shared" si="70"/>
        <v>0</v>
      </c>
    </row>
    <row r="851" spans="2:21" x14ac:dyDescent="0.3">
      <c r="B851" s="2">
        <v>848</v>
      </c>
      <c r="C851" s="1"/>
      <c r="D851" s="2"/>
      <c r="E851" s="3"/>
      <c r="F851" s="13"/>
      <c r="G851" s="4"/>
      <c r="H851" s="14"/>
      <c r="I851" s="2"/>
      <c r="J851" s="5"/>
      <c r="K851" s="5"/>
      <c r="L851" s="6">
        <f t="shared" si="71"/>
        <v>0</v>
      </c>
      <c r="M851" s="15">
        <f>SUMIFS('Card Costs + Results'!$F$5:$F$250,'Card Costs + Results'!$B$5:$B$250,$D851,'Card Costs + Results'!$C$5:$C$250,$E851)*I851</f>
        <v>0</v>
      </c>
      <c r="N851" s="150">
        <v>0</v>
      </c>
      <c r="O851" s="150">
        <v>0</v>
      </c>
      <c r="P851" s="150">
        <v>0</v>
      </c>
      <c r="Q851" s="151">
        <f t="shared" si="68"/>
        <v>0</v>
      </c>
      <c r="R851" s="153">
        <f t="shared" si="69"/>
        <v>0</v>
      </c>
      <c r="S851" s="6"/>
      <c r="T851" s="7">
        <f t="shared" si="67"/>
        <v>0</v>
      </c>
      <c r="U851" s="6">
        <f t="shared" si="70"/>
        <v>0</v>
      </c>
    </row>
    <row r="852" spans="2:21" x14ac:dyDescent="0.3">
      <c r="B852" s="2">
        <v>849</v>
      </c>
      <c r="C852" s="1"/>
      <c r="D852" s="2"/>
      <c r="E852" s="3"/>
      <c r="F852" s="13"/>
      <c r="G852" s="4"/>
      <c r="H852" s="14"/>
      <c r="I852" s="2"/>
      <c r="J852" s="5"/>
      <c r="K852" s="5"/>
      <c r="L852" s="6">
        <f t="shared" si="71"/>
        <v>0</v>
      </c>
      <c r="M852" s="15">
        <f>SUMIFS('Card Costs + Results'!$F$5:$F$250,'Card Costs + Results'!$B$5:$B$250,$D852,'Card Costs + Results'!$C$5:$C$250,$E852)*I852</f>
        <v>0</v>
      </c>
      <c r="N852" s="150">
        <v>0</v>
      </c>
      <c r="O852" s="150">
        <v>0</v>
      </c>
      <c r="P852" s="150">
        <v>0</v>
      </c>
      <c r="Q852" s="151">
        <f t="shared" si="68"/>
        <v>0</v>
      </c>
      <c r="R852" s="153">
        <f t="shared" si="69"/>
        <v>0</v>
      </c>
      <c r="S852" s="6"/>
      <c r="T852" s="7">
        <f t="shared" si="67"/>
        <v>0</v>
      </c>
      <c r="U852" s="6">
        <f t="shared" si="70"/>
        <v>0</v>
      </c>
    </row>
    <row r="853" spans="2:21" x14ac:dyDescent="0.3">
      <c r="B853" s="2">
        <v>850</v>
      </c>
      <c r="C853" s="1"/>
      <c r="D853" s="2"/>
      <c r="E853" s="3"/>
      <c r="F853" s="13"/>
      <c r="G853" s="4"/>
      <c r="H853" s="14"/>
      <c r="I853" s="2"/>
      <c r="J853" s="5"/>
      <c r="K853" s="5"/>
      <c r="L853" s="6">
        <f t="shared" si="71"/>
        <v>0</v>
      </c>
      <c r="M853" s="15">
        <f>SUMIFS('Card Costs + Results'!$F$5:$F$250,'Card Costs + Results'!$B$5:$B$250,$D853,'Card Costs + Results'!$C$5:$C$250,$E853)*I853</f>
        <v>0</v>
      </c>
      <c r="N853" s="150">
        <v>0</v>
      </c>
      <c r="O853" s="150">
        <v>0</v>
      </c>
      <c r="P853" s="150">
        <v>0</v>
      </c>
      <c r="Q853" s="151">
        <f t="shared" si="68"/>
        <v>0</v>
      </c>
      <c r="R853" s="153">
        <f t="shared" si="69"/>
        <v>0</v>
      </c>
      <c r="S853" s="6"/>
      <c r="T853" s="7">
        <f t="shared" si="67"/>
        <v>0</v>
      </c>
      <c r="U853" s="6">
        <f t="shared" si="70"/>
        <v>0</v>
      </c>
    </row>
    <row r="854" spans="2:21" x14ac:dyDescent="0.3">
      <c r="B854" s="2">
        <v>851</v>
      </c>
      <c r="C854" s="1"/>
      <c r="D854" s="2"/>
      <c r="E854" s="3"/>
      <c r="F854" s="13"/>
      <c r="G854" s="4"/>
      <c r="H854" s="14"/>
      <c r="I854" s="2"/>
      <c r="J854" s="5"/>
      <c r="K854" s="5"/>
      <c r="L854" s="6">
        <f t="shared" si="71"/>
        <v>0</v>
      </c>
      <c r="M854" s="15">
        <f>SUMIFS('Card Costs + Results'!$F$5:$F$250,'Card Costs + Results'!$B$5:$B$250,$D854,'Card Costs + Results'!$C$5:$C$250,$E854)*I854</f>
        <v>0</v>
      </c>
      <c r="N854" s="150">
        <v>0</v>
      </c>
      <c r="O854" s="150">
        <v>0</v>
      </c>
      <c r="P854" s="150">
        <v>0</v>
      </c>
      <c r="Q854" s="151">
        <f t="shared" si="68"/>
        <v>0</v>
      </c>
      <c r="R854" s="153">
        <f t="shared" si="69"/>
        <v>0</v>
      </c>
      <c r="S854" s="6"/>
      <c r="T854" s="7">
        <f t="shared" si="67"/>
        <v>0</v>
      </c>
      <c r="U854" s="6">
        <f t="shared" si="70"/>
        <v>0</v>
      </c>
    </row>
    <row r="855" spans="2:21" x14ac:dyDescent="0.3">
      <c r="B855" s="2">
        <v>852</v>
      </c>
      <c r="C855" s="1"/>
      <c r="D855" s="2"/>
      <c r="E855" s="3"/>
      <c r="F855" s="13"/>
      <c r="G855" s="4"/>
      <c r="H855" s="14"/>
      <c r="I855" s="2"/>
      <c r="J855" s="5"/>
      <c r="K855" s="5"/>
      <c r="L855" s="6">
        <f t="shared" si="71"/>
        <v>0</v>
      </c>
      <c r="M855" s="15">
        <f>SUMIFS('Card Costs + Results'!$F$5:$F$250,'Card Costs + Results'!$B$5:$B$250,$D855,'Card Costs + Results'!$C$5:$C$250,$E855)*I855</f>
        <v>0</v>
      </c>
      <c r="N855" s="150">
        <v>0</v>
      </c>
      <c r="O855" s="150">
        <v>0</v>
      </c>
      <c r="P855" s="150">
        <v>0</v>
      </c>
      <c r="Q855" s="151">
        <f t="shared" si="68"/>
        <v>0</v>
      </c>
      <c r="R855" s="153">
        <f t="shared" si="69"/>
        <v>0</v>
      </c>
      <c r="S855" s="6"/>
      <c r="T855" s="7">
        <f t="shared" si="67"/>
        <v>0</v>
      </c>
      <c r="U855" s="6">
        <f t="shared" si="70"/>
        <v>0</v>
      </c>
    </row>
    <row r="856" spans="2:21" x14ac:dyDescent="0.3">
      <c r="B856" s="2">
        <v>853</v>
      </c>
      <c r="C856" s="1"/>
      <c r="D856" s="2"/>
      <c r="E856" s="3"/>
      <c r="F856" s="13"/>
      <c r="G856" s="4"/>
      <c r="H856" s="14"/>
      <c r="I856" s="2"/>
      <c r="J856" s="5"/>
      <c r="K856" s="5"/>
      <c r="L856" s="6">
        <f t="shared" si="71"/>
        <v>0</v>
      </c>
      <c r="M856" s="15">
        <f>SUMIFS('Card Costs + Results'!$F$5:$F$250,'Card Costs + Results'!$B$5:$B$250,$D856,'Card Costs + Results'!$C$5:$C$250,$E856)*I856</f>
        <v>0</v>
      </c>
      <c r="N856" s="150">
        <v>0</v>
      </c>
      <c r="O856" s="150">
        <v>0</v>
      </c>
      <c r="P856" s="150">
        <v>0</v>
      </c>
      <c r="Q856" s="151">
        <f t="shared" si="68"/>
        <v>0</v>
      </c>
      <c r="R856" s="153">
        <f t="shared" si="69"/>
        <v>0</v>
      </c>
      <c r="S856" s="6"/>
      <c r="T856" s="7">
        <f t="shared" si="67"/>
        <v>0</v>
      </c>
      <c r="U856" s="6">
        <f t="shared" si="70"/>
        <v>0</v>
      </c>
    </row>
    <row r="857" spans="2:21" x14ac:dyDescent="0.3">
      <c r="B857" s="2">
        <v>854</v>
      </c>
      <c r="C857" s="1"/>
      <c r="D857" s="2"/>
      <c r="E857" s="3"/>
      <c r="F857" s="13"/>
      <c r="G857" s="4"/>
      <c r="H857" s="14"/>
      <c r="I857" s="2"/>
      <c r="J857" s="5"/>
      <c r="K857" s="5"/>
      <c r="L857" s="6">
        <f t="shared" si="71"/>
        <v>0</v>
      </c>
      <c r="M857" s="15">
        <f>SUMIFS('Card Costs + Results'!$F$5:$F$250,'Card Costs + Results'!$B$5:$B$250,$D857,'Card Costs + Results'!$C$5:$C$250,$E857)*I857</f>
        <v>0</v>
      </c>
      <c r="N857" s="150">
        <v>0</v>
      </c>
      <c r="O857" s="150">
        <v>0</v>
      </c>
      <c r="P857" s="150">
        <v>0</v>
      </c>
      <c r="Q857" s="151">
        <f t="shared" si="68"/>
        <v>0</v>
      </c>
      <c r="R857" s="153">
        <f t="shared" si="69"/>
        <v>0</v>
      </c>
      <c r="S857" s="6"/>
      <c r="T857" s="7">
        <f t="shared" si="67"/>
        <v>0</v>
      </c>
      <c r="U857" s="6">
        <f t="shared" si="70"/>
        <v>0</v>
      </c>
    </row>
    <row r="858" spans="2:21" x14ac:dyDescent="0.3">
      <c r="B858" s="2">
        <v>855</v>
      </c>
      <c r="C858" s="1"/>
      <c r="D858" s="2"/>
      <c r="E858" s="3"/>
      <c r="F858" s="13"/>
      <c r="G858" s="4"/>
      <c r="H858" s="14"/>
      <c r="I858" s="2"/>
      <c r="J858" s="5"/>
      <c r="K858" s="5"/>
      <c r="L858" s="6">
        <f t="shared" si="71"/>
        <v>0</v>
      </c>
      <c r="M858" s="15">
        <f>SUMIFS('Card Costs + Results'!$F$5:$F$250,'Card Costs + Results'!$B$5:$B$250,$D858,'Card Costs + Results'!$C$5:$C$250,$E858)*I858</f>
        <v>0</v>
      </c>
      <c r="N858" s="150">
        <v>0</v>
      </c>
      <c r="O858" s="150">
        <v>0</v>
      </c>
      <c r="P858" s="150">
        <v>0</v>
      </c>
      <c r="Q858" s="151">
        <f t="shared" si="68"/>
        <v>0</v>
      </c>
      <c r="R858" s="153">
        <f t="shared" si="69"/>
        <v>0</v>
      </c>
      <c r="S858" s="6"/>
      <c r="T858" s="7">
        <f t="shared" si="67"/>
        <v>0</v>
      </c>
      <c r="U858" s="6">
        <f t="shared" si="70"/>
        <v>0</v>
      </c>
    </row>
    <row r="859" spans="2:21" x14ac:dyDescent="0.3">
      <c r="B859" s="2">
        <v>856</v>
      </c>
      <c r="C859" s="1"/>
      <c r="D859" s="2"/>
      <c r="E859" s="3"/>
      <c r="F859" s="13"/>
      <c r="G859" s="4"/>
      <c r="H859" s="14"/>
      <c r="I859" s="2"/>
      <c r="J859" s="5"/>
      <c r="K859" s="5"/>
      <c r="L859" s="6">
        <f t="shared" si="71"/>
        <v>0</v>
      </c>
      <c r="M859" s="15">
        <f>SUMIFS('Card Costs + Results'!$F$5:$F$250,'Card Costs + Results'!$B$5:$B$250,$D859,'Card Costs + Results'!$C$5:$C$250,$E859)*I859</f>
        <v>0</v>
      </c>
      <c r="N859" s="150">
        <v>0</v>
      </c>
      <c r="O859" s="150">
        <v>0</v>
      </c>
      <c r="P859" s="150">
        <v>0</v>
      </c>
      <c r="Q859" s="151">
        <f t="shared" si="68"/>
        <v>0</v>
      </c>
      <c r="R859" s="153">
        <f t="shared" si="69"/>
        <v>0</v>
      </c>
      <c r="S859" s="6"/>
      <c r="T859" s="7">
        <f t="shared" si="67"/>
        <v>0</v>
      </c>
      <c r="U859" s="6">
        <f t="shared" si="70"/>
        <v>0</v>
      </c>
    </row>
    <row r="860" spans="2:21" x14ac:dyDescent="0.3">
      <c r="B860" s="2">
        <v>857</v>
      </c>
      <c r="C860" s="1"/>
      <c r="D860" s="2"/>
      <c r="E860" s="3"/>
      <c r="F860" s="13"/>
      <c r="G860" s="4"/>
      <c r="H860" s="14"/>
      <c r="I860" s="2"/>
      <c r="J860" s="5"/>
      <c r="K860" s="5"/>
      <c r="L860" s="6">
        <f t="shared" si="71"/>
        <v>0</v>
      </c>
      <c r="M860" s="15">
        <f>SUMIFS('Card Costs + Results'!$F$5:$F$250,'Card Costs + Results'!$B$5:$B$250,$D860,'Card Costs + Results'!$C$5:$C$250,$E860)*I860</f>
        <v>0</v>
      </c>
      <c r="N860" s="150">
        <v>0</v>
      </c>
      <c r="O860" s="150">
        <v>0</v>
      </c>
      <c r="P860" s="150">
        <v>0</v>
      </c>
      <c r="Q860" s="151">
        <f t="shared" si="68"/>
        <v>0</v>
      </c>
      <c r="R860" s="153">
        <f t="shared" si="69"/>
        <v>0</v>
      </c>
      <c r="S860" s="6"/>
      <c r="T860" s="7">
        <f t="shared" si="67"/>
        <v>0</v>
      </c>
      <c r="U860" s="6">
        <f t="shared" si="70"/>
        <v>0</v>
      </c>
    </row>
    <row r="861" spans="2:21" x14ac:dyDescent="0.3">
      <c r="B861" s="2">
        <v>858</v>
      </c>
      <c r="C861" s="1"/>
      <c r="D861" s="2"/>
      <c r="E861" s="3"/>
      <c r="F861" s="13"/>
      <c r="G861" s="4"/>
      <c r="H861" s="14"/>
      <c r="I861" s="2"/>
      <c r="J861" s="5"/>
      <c r="K861" s="5"/>
      <c r="L861" s="6">
        <f t="shared" si="71"/>
        <v>0</v>
      </c>
      <c r="M861" s="15">
        <f>SUMIFS('Card Costs + Results'!$F$5:$F$250,'Card Costs + Results'!$B$5:$B$250,$D861,'Card Costs + Results'!$C$5:$C$250,$E861)*I861</f>
        <v>0</v>
      </c>
      <c r="N861" s="150">
        <v>0</v>
      </c>
      <c r="O861" s="150">
        <v>0</v>
      </c>
      <c r="P861" s="150">
        <v>0</v>
      </c>
      <c r="Q861" s="151">
        <f t="shared" si="68"/>
        <v>0</v>
      </c>
      <c r="R861" s="153">
        <f t="shared" si="69"/>
        <v>0</v>
      </c>
      <c r="S861" s="6"/>
      <c r="T861" s="7">
        <f t="shared" si="67"/>
        <v>0</v>
      </c>
      <c r="U861" s="6">
        <f t="shared" si="70"/>
        <v>0</v>
      </c>
    </row>
    <row r="862" spans="2:21" x14ac:dyDescent="0.3">
      <c r="B862" s="2">
        <v>859</v>
      </c>
      <c r="C862" s="1"/>
      <c r="D862" s="2"/>
      <c r="E862" s="3"/>
      <c r="F862" s="13"/>
      <c r="G862" s="4"/>
      <c r="H862" s="14"/>
      <c r="I862" s="2"/>
      <c r="J862" s="5"/>
      <c r="K862" s="5"/>
      <c r="L862" s="6">
        <f t="shared" si="71"/>
        <v>0</v>
      </c>
      <c r="M862" s="15">
        <f>SUMIFS('Card Costs + Results'!$F$5:$F$250,'Card Costs + Results'!$B$5:$B$250,$D862,'Card Costs + Results'!$C$5:$C$250,$E862)*I862</f>
        <v>0</v>
      </c>
      <c r="N862" s="150">
        <v>0</v>
      </c>
      <c r="O862" s="150">
        <v>0</v>
      </c>
      <c r="P862" s="150">
        <v>0</v>
      </c>
      <c r="Q862" s="151">
        <f t="shared" si="68"/>
        <v>0</v>
      </c>
      <c r="R862" s="153">
        <f t="shared" si="69"/>
        <v>0</v>
      </c>
      <c r="S862" s="6"/>
      <c r="T862" s="7">
        <f t="shared" si="67"/>
        <v>0</v>
      </c>
      <c r="U862" s="6">
        <f t="shared" si="70"/>
        <v>0</v>
      </c>
    </row>
    <row r="863" spans="2:21" x14ac:dyDescent="0.3">
      <c r="B863" s="2">
        <v>860</v>
      </c>
      <c r="C863" s="1"/>
      <c r="D863" s="2"/>
      <c r="E863" s="3"/>
      <c r="F863" s="13"/>
      <c r="G863" s="4"/>
      <c r="H863" s="14"/>
      <c r="I863" s="2"/>
      <c r="J863" s="5"/>
      <c r="K863" s="5"/>
      <c r="L863" s="6">
        <f t="shared" si="71"/>
        <v>0</v>
      </c>
      <c r="M863" s="15">
        <f>SUMIFS('Card Costs + Results'!$F$5:$F$250,'Card Costs + Results'!$B$5:$B$250,$D863,'Card Costs + Results'!$C$5:$C$250,$E863)*I863</f>
        <v>0</v>
      </c>
      <c r="N863" s="150">
        <v>0</v>
      </c>
      <c r="O863" s="150">
        <v>0</v>
      </c>
      <c r="P863" s="150">
        <v>0</v>
      </c>
      <c r="Q863" s="151">
        <f t="shared" si="68"/>
        <v>0</v>
      </c>
      <c r="R863" s="153">
        <f t="shared" si="69"/>
        <v>0</v>
      </c>
      <c r="S863" s="6"/>
      <c r="T863" s="7">
        <f t="shared" si="67"/>
        <v>0</v>
      </c>
      <c r="U863" s="6">
        <f t="shared" si="70"/>
        <v>0</v>
      </c>
    </row>
    <row r="864" spans="2:21" x14ac:dyDescent="0.3">
      <c r="B864" s="2">
        <v>861</v>
      </c>
      <c r="C864" s="1"/>
      <c r="D864" s="2"/>
      <c r="E864" s="3"/>
      <c r="F864" s="13"/>
      <c r="G864" s="4"/>
      <c r="H864" s="14"/>
      <c r="I864" s="2"/>
      <c r="J864" s="5"/>
      <c r="K864" s="5"/>
      <c r="L864" s="6">
        <f t="shared" si="71"/>
        <v>0</v>
      </c>
      <c r="M864" s="15">
        <f>SUMIFS('Card Costs + Results'!$F$5:$F$250,'Card Costs + Results'!$B$5:$B$250,$D864,'Card Costs + Results'!$C$5:$C$250,$E864)*I864</f>
        <v>0</v>
      </c>
      <c r="N864" s="150">
        <v>0</v>
      </c>
      <c r="O864" s="150">
        <v>0</v>
      </c>
      <c r="P864" s="150">
        <v>0</v>
      </c>
      <c r="Q864" s="151">
        <f t="shared" si="68"/>
        <v>0</v>
      </c>
      <c r="R864" s="153">
        <f t="shared" si="69"/>
        <v>0</v>
      </c>
      <c r="S864" s="6"/>
      <c r="T864" s="7">
        <f t="shared" si="67"/>
        <v>0</v>
      </c>
      <c r="U864" s="6">
        <f t="shared" si="70"/>
        <v>0</v>
      </c>
    </row>
    <row r="865" spans="2:21" x14ac:dyDescent="0.3">
      <c r="B865" s="2">
        <v>862</v>
      </c>
      <c r="C865" s="1"/>
      <c r="D865" s="2"/>
      <c r="E865" s="3"/>
      <c r="F865" s="13"/>
      <c r="G865" s="4"/>
      <c r="H865" s="14"/>
      <c r="I865" s="2"/>
      <c r="J865" s="5"/>
      <c r="K865" s="5"/>
      <c r="L865" s="6">
        <f t="shared" si="71"/>
        <v>0</v>
      </c>
      <c r="M865" s="15">
        <f>SUMIFS('Card Costs + Results'!$F$5:$F$250,'Card Costs + Results'!$B$5:$B$250,$D865,'Card Costs + Results'!$C$5:$C$250,$E865)*I865</f>
        <v>0</v>
      </c>
      <c r="N865" s="150">
        <v>0</v>
      </c>
      <c r="O865" s="150">
        <v>0</v>
      </c>
      <c r="P865" s="150">
        <v>0</v>
      </c>
      <c r="Q865" s="151">
        <f t="shared" si="68"/>
        <v>0</v>
      </c>
      <c r="R865" s="153">
        <f t="shared" si="69"/>
        <v>0</v>
      </c>
      <c r="S865" s="6"/>
      <c r="T865" s="7">
        <f t="shared" si="67"/>
        <v>0</v>
      </c>
      <c r="U865" s="6">
        <f t="shared" si="70"/>
        <v>0</v>
      </c>
    </row>
    <row r="866" spans="2:21" x14ac:dyDescent="0.3">
      <c r="B866" s="2">
        <v>863</v>
      </c>
      <c r="C866" s="1"/>
      <c r="D866" s="2"/>
      <c r="E866" s="3"/>
      <c r="F866" s="13"/>
      <c r="G866" s="4"/>
      <c r="H866" s="14"/>
      <c r="I866" s="2"/>
      <c r="J866" s="5"/>
      <c r="K866" s="5"/>
      <c r="L866" s="6">
        <f t="shared" si="71"/>
        <v>0</v>
      </c>
      <c r="M866" s="15">
        <f>SUMIFS('Card Costs + Results'!$F$5:$F$250,'Card Costs + Results'!$B$5:$B$250,$D866,'Card Costs + Results'!$C$5:$C$250,$E866)*I866</f>
        <v>0</v>
      </c>
      <c r="N866" s="150">
        <v>0</v>
      </c>
      <c r="O866" s="150">
        <v>0</v>
      </c>
      <c r="P866" s="150">
        <v>0</v>
      </c>
      <c r="Q866" s="151">
        <f t="shared" si="68"/>
        <v>0</v>
      </c>
      <c r="R866" s="153">
        <f t="shared" si="69"/>
        <v>0</v>
      </c>
      <c r="S866" s="6"/>
      <c r="T866" s="7">
        <f t="shared" si="67"/>
        <v>0</v>
      </c>
      <c r="U866" s="6">
        <f t="shared" si="70"/>
        <v>0</v>
      </c>
    </row>
    <row r="867" spans="2:21" x14ac:dyDescent="0.3">
      <c r="B867" s="2">
        <v>864</v>
      </c>
      <c r="C867" s="1"/>
      <c r="D867" s="2"/>
      <c r="E867" s="3"/>
      <c r="F867" s="13"/>
      <c r="G867" s="4"/>
      <c r="H867" s="14"/>
      <c r="I867" s="2"/>
      <c r="J867" s="5"/>
      <c r="K867" s="5"/>
      <c r="L867" s="6">
        <f t="shared" si="71"/>
        <v>0</v>
      </c>
      <c r="M867" s="15">
        <f>SUMIFS('Card Costs + Results'!$F$5:$F$250,'Card Costs + Results'!$B$5:$B$250,$D867,'Card Costs + Results'!$C$5:$C$250,$E867)*I867</f>
        <v>0</v>
      </c>
      <c r="N867" s="150">
        <v>0</v>
      </c>
      <c r="O867" s="150">
        <v>0</v>
      </c>
      <c r="P867" s="150">
        <v>0</v>
      </c>
      <c r="Q867" s="151">
        <f t="shared" si="68"/>
        <v>0</v>
      </c>
      <c r="R867" s="153">
        <f t="shared" si="69"/>
        <v>0</v>
      </c>
      <c r="S867" s="6"/>
      <c r="T867" s="7">
        <f t="shared" si="67"/>
        <v>0</v>
      </c>
      <c r="U867" s="6">
        <f t="shared" si="70"/>
        <v>0</v>
      </c>
    </row>
    <row r="868" spans="2:21" x14ac:dyDescent="0.3">
      <c r="B868" s="2">
        <v>865</v>
      </c>
      <c r="C868" s="1"/>
      <c r="D868" s="2"/>
      <c r="E868" s="3"/>
      <c r="F868" s="13"/>
      <c r="G868" s="4"/>
      <c r="H868" s="14"/>
      <c r="I868" s="2"/>
      <c r="J868" s="5"/>
      <c r="K868" s="5"/>
      <c r="L868" s="6">
        <f t="shared" si="71"/>
        <v>0</v>
      </c>
      <c r="M868" s="15">
        <f>SUMIFS('Card Costs + Results'!$F$5:$F$250,'Card Costs + Results'!$B$5:$B$250,$D868,'Card Costs + Results'!$C$5:$C$250,$E868)*I868</f>
        <v>0</v>
      </c>
      <c r="N868" s="150">
        <v>0</v>
      </c>
      <c r="O868" s="150">
        <v>0</v>
      </c>
      <c r="P868" s="150">
        <v>0</v>
      </c>
      <c r="Q868" s="151">
        <f t="shared" si="68"/>
        <v>0</v>
      </c>
      <c r="R868" s="153">
        <f t="shared" si="69"/>
        <v>0</v>
      </c>
      <c r="S868" s="6"/>
      <c r="T868" s="7">
        <f t="shared" si="67"/>
        <v>0</v>
      </c>
      <c r="U868" s="6">
        <f t="shared" si="70"/>
        <v>0</v>
      </c>
    </row>
    <row r="869" spans="2:21" x14ac:dyDescent="0.3">
      <c r="B869" s="2">
        <v>866</v>
      </c>
      <c r="C869" s="1"/>
      <c r="D869" s="2"/>
      <c r="E869" s="3"/>
      <c r="F869" s="13"/>
      <c r="G869" s="4"/>
      <c r="H869" s="14"/>
      <c r="I869" s="2"/>
      <c r="J869" s="5"/>
      <c r="K869" s="5"/>
      <c r="L869" s="6">
        <f t="shared" si="71"/>
        <v>0</v>
      </c>
      <c r="M869" s="15">
        <f>SUMIFS('Card Costs + Results'!$F$5:$F$250,'Card Costs + Results'!$B$5:$B$250,$D869,'Card Costs + Results'!$C$5:$C$250,$E869)*I869</f>
        <v>0</v>
      </c>
      <c r="N869" s="150">
        <v>0</v>
      </c>
      <c r="O869" s="150">
        <v>0</v>
      </c>
      <c r="P869" s="150">
        <v>0</v>
      </c>
      <c r="Q869" s="151">
        <f t="shared" si="68"/>
        <v>0</v>
      </c>
      <c r="R869" s="153">
        <f t="shared" si="69"/>
        <v>0</v>
      </c>
      <c r="S869" s="6"/>
      <c r="T869" s="7">
        <f t="shared" si="67"/>
        <v>0</v>
      </c>
      <c r="U869" s="6">
        <f t="shared" si="70"/>
        <v>0</v>
      </c>
    </row>
    <row r="870" spans="2:21" x14ac:dyDescent="0.3">
      <c r="B870" s="2">
        <v>867</v>
      </c>
      <c r="C870" s="1"/>
      <c r="D870" s="2"/>
      <c r="E870" s="3"/>
      <c r="F870" s="13"/>
      <c r="G870" s="4"/>
      <c r="H870" s="14"/>
      <c r="I870" s="2"/>
      <c r="J870" s="5"/>
      <c r="K870" s="5"/>
      <c r="L870" s="6">
        <f t="shared" si="71"/>
        <v>0</v>
      </c>
      <c r="M870" s="15">
        <f>SUMIFS('Card Costs + Results'!$F$5:$F$250,'Card Costs + Results'!$B$5:$B$250,$D870,'Card Costs + Results'!$C$5:$C$250,$E870)*I870</f>
        <v>0</v>
      </c>
      <c r="N870" s="150">
        <v>0</v>
      </c>
      <c r="O870" s="150">
        <v>0</v>
      </c>
      <c r="P870" s="150">
        <v>0</v>
      </c>
      <c r="Q870" s="151">
        <f t="shared" si="68"/>
        <v>0</v>
      </c>
      <c r="R870" s="153">
        <f t="shared" si="69"/>
        <v>0</v>
      </c>
      <c r="S870" s="6"/>
      <c r="T870" s="7">
        <f t="shared" si="67"/>
        <v>0</v>
      </c>
      <c r="U870" s="6">
        <f t="shared" si="70"/>
        <v>0</v>
      </c>
    </row>
    <row r="871" spans="2:21" x14ac:dyDescent="0.3">
      <c r="B871" s="2">
        <v>868</v>
      </c>
      <c r="C871" s="1"/>
      <c r="D871" s="2"/>
      <c r="E871" s="3"/>
      <c r="F871" s="13"/>
      <c r="G871" s="4"/>
      <c r="H871" s="14"/>
      <c r="I871" s="2"/>
      <c r="J871" s="5"/>
      <c r="K871" s="5"/>
      <c r="L871" s="6">
        <f t="shared" si="71"/>
        <v>0</v>
      </c>
      <c r="M871" s="15">
        <f>SUMIFS('Card Costs + Results'!$F$5:$F$250,'Card Costs + Results'!$B$5:$B$250,$D871,'Card Costs + Results'!$C$5:$C$250,$E871)*I871</f>
        <v>0</v>
      </c>
      <c r="N871" s="150">
        <v>0</v>
      </c>
      <c r="O871" s="150">
        <v>0</v>
      </c>
      <c r="P871" s="150">
        <v>0</v>
      </c>
      <c r="Q871" s="151">
        <f t="shared" si="68"/>
        <v>0</v>
      </c>
      <c r="R871" s="153">
        <f t="shared" si="69"/>
        <v>0</v>
      </c>
      <c r="S871" s="6"/>
      <c r="T871" s="7">
        <f t="shared" si="67"/>
        <v>0</v>
      </c>
      <c r="U871" s="6">
        <f t="shared" si="70"/>
        <v>0</v>
      </c>
    </row>
    <row r="872" spans="2:21" x14ac:dyDescent="0.3">
      <c r="B872" s="2">
        <v>869</v>
      </c>
      <c r="C872" s="1"/>
      <c r="D872" s="2"/>
      <c r="E872" s="3"/>
      <c r="F872" s="13"/>
      <c r="G872" s="4"/>
      <c r="H872" s="14"/>
      <c r="I872" s="2"/>
      <c r="J872" s="5"/>
      <c r="K872" s="5"/>
      <c r="L872" s="6">
        <f t="shared" si="71"/>
        <v>0</v>
      </c>
      <c r="M872" s="15">
        <f>SUMIFS('Card Costs + Results'!$F$5:$F$250,'Card Costs + Results'!$B$5:$B$250,$D872,'Card Costs + Results'!$C$5:$C$250,$E872)*I872</f>
        <v>0</v>
      </c>
      <c r="N872" s="150">
        <v>0</v>
      </c>
      <c r="O872" s="150">
        <v>0</v>
      </c>
      <c r="P872" s="150">
        <v>0</v>
      </c>
      <c r="Q872" s="151">
        <f t="shared" si="68"/>
        <v>0</v>
      </c>
      <c r="R872" s="153">
        <f t="shared" si="69"/>
        <v>0</v>
      </c>
      <c r="S872" s="6"/>
      <c r="T872" s="7">
        <f t="shared" si="67"/>
        <v>0</v>
      </c>
      <c r="U872" s="6">
        <f t="shared" si="70"/>
        <v>0</v>
      </c>
    </row>
    <row r="873" spans="2:21" x14ac:dyDescent="0.3">
      <c r="B873" s="2">
        <v>870</v>
      </c>
      <c r="C873" s="1"/>
      <c r="D873" s="2"/>
      <c r="E873" s="3"/>
      <c r="F873" s="13"/>
      <c r="G873" s="4"/>
      <c r="H873" s="14"/>
      <c r="I873" s="2"/>
      <c r="J873" s="5"/>
      <c r="K873" s="5"/>
      <c r="L873" s="6">
        <f t="shared" si="71"/>
        <v>0</v>
      </c>
      <c r="M873" s="15">
        <f>SUMIFS('Card Costs + Results'!$F$5:$F$250,'Card Costs + Results'!$B$5:$B$250,$D873,'Card Costs + Results'!$C$5:$C$250,$E873)*I873</f>
        <v>0</v>
      </c>
      <c r="N873" s="150">
        <v>0</v>
      </c>
      <c r="O873" s="150">
        <v>0</v>
      </c>
      <c r="P873" s="150">
        <v>0</v>
      </c>
      <c r="Q873" s="151">
        <f t="shared" si="68"/>
        <v>0</v>
      </c>
      <c r="R873" s="153">
        <f t="shared" si="69"/>
        <v>0</v>
      </c>
      <c r="S873" s="6"/>
      <c r="T873" s="7">
        <f t="shared" si="67"/>
        <v>0</v>
      </c>
      <c r="U873" s="6">
        <f t="shared" si="70"/>
        <v>0</v>
      </c>
    </row>
    <row r="874" spans="2:21" x14ac:dyDescent="0.3">
      <c r="B874" s="2">
        <v>871</v>
      </c>
      <c r="C874" s="1"/>
      <c r="D874" s="2"/>
      <c r="E874" s="3"/>
      <c r="F874" s="13"/>
      <c r="G874" s="4"/>
      <c r="H874" s="14"/>
      <c r="I874" s="2"/>
      <c r="J874" s="5"/>
      <c r="K874" s="5"/>
      <c r="L874" s="6">
        <f t="shared" si="71"/>
        <v>0</v>
      </c>
      <c r="M874" s="15">
        <f>SUMIFS('Card Costs + Results'!$F$5:$F$250,'Card Costs + Results'!$B$5:$B$250,$D874,'Card Costs + Results'!$C$5:$C$250,$E874)*I874</f>
        <v>0</v>
      </c>
      <c r="N874" s="150">
        <v>0</v>
      </c>
      <c r="O874" s="150">
        <v>0</v>
      </c>
      <c r="P874" s="150">
        <v>0</v>
      </c>
      <c r="Q874" s="151">
        <f t="shared" si="68"/>
        <v>0</v>
      </c>
      <c r="R874" s="153">
        <f t="shared" si="69"/>
        <v>0</v>
      </c>
      <c r="S874" s="6"/>
      <c r="T874" s="7">
        <f t="shared" si="67"/>
        <v>0</v>
      </c>
      <c r="U874" s="6">
        <f t="shared" si="70"/>
        <v>0</v>
      </c>
    </row>
    <row r="875" spans="2:21" x14ac:dyDescent="0.3">
      <c r="B875" s="2">
        <v>872</v>
      </c>
      <c r="C875" s="1"/>
      <c r="D875" s="2"/>
      <c r="E875" s="3"/>
      <c r="F875" s="13"/>
      <c r="G875" s="4"/>
      <c r="H875" s="14"/>
      <c r="I875" s="2"/>
      <c r="J875" s="5"/>
      <c r="K875" s="5"/>
      <c r="L875" s="6">
        <f t="shared" si="71"/>
        <v>0</v>
      </c>
      <c r="M875" s="15">
        <f>SUMIFS('Card Costs + Results'!$F$5:$F$250,'Card Costs + Results'!$B$5:$B$250,$D875,'Card Costs + Results'!$C$5:$C$250,$E875)*I875</f>
        <v>0</v>
      </c>
      <c r="N875" s="150">
        <v>0</v>
      </c>
      <c r="O875" s="150">
        <v>0</v>
      </c>
      <c r="P875" s="150">
        <v>0</v>
      </c>
      <c r="Q875" s="151">
        <f t="shared" si="68"/>
        <v>0</v>
      </c>
      <c r="R875" s="153">
        <f t="shared" si="69"/>
        <v>0</v>
      </c>
      <c r="S875" s="6"/>
      <c r="T875" s="7">
        <f t="shared" si="67"/>
        <v>0</v>
      </c>
      <c r="U875" s="6">
        <f t="shared" si="70"/>
        <v>0</v>
      </c>
    </row>
    <row r="876" spans="2:21" x14ac:dyDescent="0.3">
      <c r="B876" s="2">
        <v>873</v>
      </c>
      <c r="C876" s="1"/>
      <c r="D876" s="2"/>
      <c r="E876" s="3"/>
      <c r="F876" s="13"/>
      <c r="G876" s="4"/>
      <c r="H876" s="14"/>
      <c r="I876" s="2"/>
      <c r="J876" s="5"/>
      <c r="K876" s="5"/>
      <c r="L876" s="6">
        <f t="shared" si="71"/>
        <v>0</v>
      </c>
      <c r="M876" s="15">
        <f>SUMIFS('Card Costs + Results'!$F$5:$F$250,'Card Costs + Results'!$B$5:$B$250,$D876,'Card Costs + Results'!$C$5:$C$250,$E876)*I876</f>
        <v>0</v>
      </c>
      <c r="N876" s="150">
        <v>0</v>
      </c>
      <c r="O876" s="150">
        <v>0</v>
      </c>
      <c r="P876" s="150">
        <v>0</v>
      </c>
      <c r="Q876" s="151">
        <f t="shared" si="68"/>
        <v>0</v>
      </c>
      <c r="R876" s="153">
        <f t="shared" si="69"/>
        <v>0</v>
      </c>
      <c r="S876" s="6"/>
      <c r="T876" s="7">
        <f t="shared" si="67"/>
        <v>0</v>
      </c>
      <c r="U876" s="6">
        <f t="shared" si="70"/>
        <v>0</v>
      </c>
    </row>
    <row r="877" spans="2:21" x14ac:dyDescent="0.3">
      <c r="B877" s="2">
        <v>874</v>
      </c>
      <c r="C877" s="1"/>
      <c r="D877" s="2"/>
      <c r="E877" s="3"/>
      <c r="F877" s="13"/>
      <c r="G877" s="4"/>
      <c r="H877" s="14"/>
      <c r="I877" s="2"/>
      <c r="J877" s="5"/>
      <c r="K877" s="5"/>
      <c r="L877" s="6">
        <f t="shared" si="71"/>
        <v>0</v>
      </c>
      <c r="M877" s="15">
        <f>SUMIFS('Card Costs + Results'!$F$5:$F$250,'Card Costs + Results'!$B$5:$B$250,$D877,'Card Costs + Results'!$C$5:$C$250,$E877)*I877</f>
        <v>0</v>
      </c>
      <c r="N877" s="150">
        <v>0</v>
      </c>
      <c r="O877" s="150">
        <v>0</v>
      </c>
      <c r="P877" s="150">
        <v>0</v>
      </c>
      <c r="Q877" s="151">
        <f t="shared" si="68"/>
        <v>0</v>
      </c>
      <c r="R877" s="153">
        <f t="shared" si="69"/>
        <v>0</v>
      </c>
      <c r="S877" s="6"/>
      <c r="T877" s="7">
        <f t="shared" si="67"/>
        <v>0</v>
      </c>
      <c r="U877" s="6">
        <f t="shared" si="70"/>
        <v>0</v>
      </c>
    </row>
    <row r="878" spans="2:21" x14ac:dyDescent="0.3">
      <c r="B878" s="2">
        <v>875</v>
      </c>
      <c r="C878" s="1"/>
      <c r="D878" s="2"/>
      <c r="E878" s="3"/>
      <c r="F878" s="13"/>
      <c r="G878" s="4"/>
      <c r="H878" s="14"/>
      <c r="I878" s="2"/>
      <c r="J878" s="5"/>
      <c r="K878" s="5"/>
      <c r="L878" s="6">
        <f t="shared" si="71"/>
        <v>0</v>
      </c>
      <c r="M878" s="15">
        <f>SUMIFS('Card Costs + Results'!$F$5:$F$250,'Card Costs + Results'!$B$5:$B$250,$D878,'Card Costs + Results'!$C$5:$C$250,$E878)*I878</f>
        <v>0</v>
      </c>
      <c r="N878" s="150">
        <v>0</v>
      </c>
      <c r="O878" s="150">
        <v>0</v>
      </c>
      <c r="P878" s="150">
        <v>0</v>
      </c>
      <c r="Q878" s="151">
        <f t="shared" si="68"/>
        <v>0</v>
      </c>
      <c r="R878" s="153">
        <f t="shared" si="69"/>
        <v>0</v>
      </c>
      <c r="S878" s="6"/>
      <c r="T878" s="7">
        <f t="shared" si="67"/>
        <v>0</v>
      </c>
      <c r="U878" s="6">
        <f t="shared" si="70"/>
        <v>0</v>
      </c>
    </row>
    <row r="879" spans="2:21" x14ac:dyDescent="0.3">
      <c r="B879" s="2">
        <v>876</v>
      </c>
      <c r="C879" s="1"/>
      <c r="D879" s="2"/>
      <c r="E879" s="3"/>
      <c r="F879" s="13"/>
      <c r="G879" s="4"/>
      <c r="H879" s="14"/>
      <c r="I879" s="2"/>
      <c r="J879" s="5"/>
      <c r="K879" s="5"/>
      <c r="L879" s="6">
        <f t="shared" si="71"/>
        <v>0</v>
      </c>
      <c r="M879" s="15">
        <f>SUMIFS('Card Costs + Results'!$F$5:$F$250,'Card Costs + Results'!$B$5:$B$250,$D879,'Card Costs + Results'!$C$5:$C$250,$E879)*I879</f>
        <v>0</v>
      </c>
      <c r="N879" s="150">
        <v>0</v>
      </c>
      <c r="O879" s="150">
        <v>0</v>
      </c>
      <c r="P879" s="150">
        <v>0</v>
      </c>
      <c r="Q879" s="151">
        <f t="shared" si="68"/>
        <v>0</v>
      </c>
      <c r="R879" s="153">
        <f t="shared" si="69"/>
        <v>0</v>
      </c>
      <c r="S879" s="6"/>
      <c r="T879" s="7">
        <f t="shared" si="67"/>
        <v>0</v>
      </c>
      <c r="U879" s="6">
        <f t="shared" si="70"/>
        <v>0</v>
      </c>
    </row>
    <row r="880" spans="2:21" x14ac:dyDescent="0.3">
      <c r="B880" s="2">
        <v>877</v>
      </c>
      <c r="C880" s="1"/>
      <c r="D880" s="2"/>
      <c r="E880" s="3"/>
      <c r="F880" s="13"/>
      <c r="G880" s="4"/>
      <c r="H880" s="14"/>
      <c r="I880" s="2"/>
      <c r="J880" s="5"/>
      <c r="K880" s="5"/>
      <c r="L880" s="6">
        <f t="shared" si="71"/>
        <v>0</v>
      </c>
      <c r="M880" s="15">
        <f>SUMIFS('Card Costs + Results'!$F$5:$F$250,'Card Costs + Results'!$B$5:$B$250,$D880,'Card Costs + Results'!$C$5:$C$250,$E880)*I880</f>
        <v>0</v>
      </c>
      <c r="N880" s="150">
        <v>0</v>
      </c>
      <c r="O880" s="150">
        <v>0</v>
      </c>
      <c r="P880" s="150">
        <v>0</v>
      </c>
      <c r="Q880" s="151">
        <f t="shared" si="68"/>
        <v>0</v>
      </c>
      <c r="R880" s="153">
        <f t="shared" si="69"/>
        <v>0</v>
      </c>
      <c r="S880" s="6"/>
      <c r="T880" s="7">
        <f t="shared" si="67"/>
        <v>0</v>
      </c>
      <c r="U880" s="6">
        <f t="shared" si="70"/>
        <v>0</v>
      </c>
    </row>
    <row r="881" spans="2:21" x14ac:dyDescent="0.3">
      <c r="B881" s="2">
        <v>878</v>
      </c>
      <c r="C881" s="1"/>
      <c r="D881" s="2"/>
      <c r="E881" s="3"/>
      <c r="F881" s="13"/>
      <c r="G881" s="4"/>
      <c r="H881" s="14"/>
      <c r="I881" s="2"/>
      <c r="J881" s="5"/>
      <c r="K881" s="5"/>
      <c r="L881" s="6">
        <f t="shared" si="71"/>
        <v>0</v>
      </c>
      <c r="M881" s="15">
        <f>SUMIFS('Card Costs + Results'!$F$5:$F$250,'Card Costs + Results'!$B$5:$B$250,$D881,'Card Costs + Results'!$C$5:$C$250,$E881)*I881</f>
        <v>0</v>
      </c>
      <c r="N881" s="150">
        <v>0</v>
      </c>
      <c r="O881" s="150">
        <v>0</v>
      </c>
      <c r="P881" s="150">
        <v>0</v>
      </c>
      <c r="Q881" s="151">
        <f t="shared" si="68"/>
        <v>0</v>
      </c>
      <c r="R881" s="153">
        <f t="shared" si="69"/>
        <v>0</v>
      </c>
      <c r="S881" s="6"/>
      <c r="T881" s="7">
        <f t="shared" si="67"/>
        <v>0</v>
      </c>
      <c r="U881" s="6">
        <f t="shared" si="70"/>
        <v>0</v>
      </c>
    </row>
    <row r="882" spans="2:21" x14ac:dyDescent="0.3">
      <c r="B882" s="2">
        <v>879</v>
      </c>
      <c r="C882" s="1"/>
      <c r="D882" s="2"/>
      <c r="E882" s="3"/>
      <c r="F882" s="13"/>
      <c r="G882" s="4"/>
      <c r="H882" s="14"/>
      <c r="I882" s="2"/>
      <c r="J882" s="5"/>
      <c r="K882" s="5"/>
      <c r="L882" s="6">
        <f t="shared" si="71"/>
        <v>0</v>
      </c>
      <c r="M882" s="15">
        <f>SUMIFS('Card Costs + Results'!$F$5:$F$250,'Card Costs + Results'!$B$5:$B$250,$D882,'Card Costs + Results'!$C$5:$C$250,$E882)*I882</f>
        <v>0</v>
      </c>
      <c r="N882" s="150">
        <v>0</v>
      </c>
      <c r="O882" s="150">
        <v>0</v>
      </c>
      <c r="P882" s="150">
        <v>0</v>
      </c>
      <c r="Q882" s="151">
        <f t="shared" si="68"/>
        <v>0</v>
      </c>
      <c r="R882" s="153">
        <f t="shared" si="69"/>
        <v>0</v>
      </c>
      <c r="S882" s="6"/>
      <c r="T882" s="7">
        <f t="shared" si="67"/>
        <v>0</v>
      </c>
      <c r="U882" s="6">
        <f t="shared" si="70"/>
        <v>0</v>
      </c>
    </row>
    <row r="883" spans="2:21" x14ac:dyDescent="0.3">
      <c r="B883" s="2">
        <v>880</v>
      </c>
      <c r="C883" s="1"/>
      <c r="D883" s="2"/>
      <c r="E883" s="3"/>
      <c r="F883" s="13"/>
      <c r="G883" s="4"/>
      <c r="H883" s="14"/>
      <c r="I883" s="2"/>
      <c r="J883" s="5"/>
      <c r="K883" s="5"/>
      <c r="L883" s="6">
        <f t="shared" si="71"/>
        <v>0</v>
      </c>
      <c r="M883" s="15">
        <f>SUMIFS('Card Costs + Results'!$F$5:$F$250,'Card Costs + Results'!$B$5:$B$250,$D883,'Card Costs + Results'!$C$5:$C$250,$E883)*I883</f>
        <v>0</v>
      </c>
      <c r="N883" s="150">
        <v>0</v>
      </c>
      <c r="O883" s="150">
        <v>0</v>
      </c>
      <c r="P883" s="150">
        <v>0</v>
      </c>
      <c r="Q883" s="151">
        <f t="shared" si="68"/>
        <v>0</v>
      </c>
      <c r="R883" s="153">
        <f t="shared" si="69"/>
        <v>0</v>
      </c>
      <c r="S883" s="6"/>
      <c r="T883" s="7">
        <f t="shared" si="67"/>
        <v>0</v>
      </c>
      <c r="U883" s="6">
        <f t="shared" si="70"/>
        <v>0</v>
      </c>
    </row>
    <row r="884" spans="2:21" x14ac:dyDescent="0.3">
      <c r="B884" s="2">
        <v>881</v>
      </c>
      <c r="C884" s="1"/>
      <c r="D884" s="2"/>
      <c r="E884" s="3"/>
      <c r="F884" s="13"/>
      <c r="G884" s="4"/>
      <c r="H884" s="14"/>
      <c r="I884" s="2"/>
      <c r="J884" s="5"/>
      <c r="K884" s="5"/>
      <c r="L884" s="6">
        <f t="shared" si="71"/>
        <v>0</v>
      </c>
      <c r="M884" s="15">
        <f>SUMIFS('Card Costs + Results'!$F$5:$F$250,'Card Costs + Results'!$B$5:$B$250,$D884,'Card Costs + Results'!$C$5:$C$250,$E884)*I884</f>
        <v>0</v>
      </c>
      <c r="N884" s="150">
        <v>0</v>
      </c>
      <c r="O884" s="150">
        <v>0</v>
      </c>
      <c r="P884" s="150">
        <v>0</v>
      </c>
      <c r="Q884" s="151">
        <f t="shared" si="68"/>
        <v>0</v>
      </c>
      <c r="R884" s="153">
        <f t="shared" si="69"/>
        <v>0</v>
      </c>
      <c r="S884" s="6"/>
      <c r="T884" s="7">
        <f t="shared" si="67"/>
        <v>0</v>
      </c>
      <c r="U884" s="6">
        <f t="shared" si="70"/>
        <v>0</v>
      </c>
    </row>
    <row r="885" spans="2:21" x14ac:dyDescent="0.3">
      <c r="B885" s="2">
        <v>882</v>
      </c>
      <c r="C885" s="1"/>
      <c r="D885" s="2"/>
      <c r="E885" s="3"/>
      <c r="F885" s="13"/>
      <c r="G885" s="4"/>
      <c r="H885" s="14"/>
      <c r="I885" s="2"/>
      <c r="J885" s="5"/>
      <c r="K885" s="5"/>
      <c r="L885" s="6">
        <f t="shared" si="71"/>
        <v>0</v>
      </c>
      <c r="M885" s="15">
        <f>SUMIFS('Card Costs + Results'!$F$5:$F$250,'Card Costs + Results'!$B$5:$B$250,$D885,'Card Costs + Results'!$C$5:$C$250,$E885)*I885</f>
        <v>0</v>
      </c>
      <c r="N885" s="150">
        <v>0</v>
      </c>
      <c r="O885" s="150">
        <v>0</v>
      </c>
      <c r="P885" s="150">
        <v>0</v>
      </c>
      <c r="Q885" s="151">
        <f t="shared" si="68"/>
        <v>0</v>
      </c>
      <c r="R885" s="153">
        <f t="shared" si="69"/>
        <v>0</v>
      </c>
      <c r="S885" s="6"/>
      <c r="T885" s="7">
        <f t="shared" si="67"/>
        <v>0</v>
      </c>
      <c r="U885" s="6">
        <f t="shared" si="70"/>
        <v>0</v>
      </c>
    </row>
    <row r="886" spans="2:21" x14ac:dyDescent="0.3">
      <c r="B886" s="2">
        <v>883</v>
      </c>
      <c r="C886" s="1"/>
      <c r="D886" s="2"/>
      <c r="E886" s="3"/>
      <c r="F886" s="13"/>
      <c r="G886" s="4"/>
      <c r="H886" s="14"/>
      <c r="I886" s="2"/>
      <c r="J886" s="5"/>
      <c r="K886" s="5"/>
      <c r="L886" s="6">
        <f t="shared" si="71"/>
        <v>0</v>
      </c>
      <c r="M886" s="15">
        <f>SUMIFS('Card Costs + Results'!$F$5:$F$250,'Card Costs + Results'!$B$5:$B$250,$D886,'Card Costs + Results'!$C$5:$C$250,$E886)*I886</f>
        <v>0</v>
      </c>
      <c r="N886" s="150">
        <v>0</v>
      </c>
      <c r="O886" s="150">
        <v>0</v>
      </c>
      <c r="P886" s="150">
        <v>0</v>
      </c>
      <c r="Q886" s="151">
        <f t="shared" si="68"/>
        <v>0</v>
      </c>
      <c r="R886" s="153">
        <f t="shared" si="69"/>
        <v>0</v>
      </c>
      <c r="S886" s="6"/>
      <c r="T886" s="7">
        <f t="shared" si="67"/>
        <v>0</v>
      </c>
      <c r="U886" s="6">
        <f t="shared" si="70"/>
        <v>0</v>
      </c>
    </row>
    <row r="887" spans="2:21" x14ac:dyDescent="0.3">
      <c r="B887" s="2">
        <v>884</v>
      </c>
      <c r="C887" s="1"/>
      <c r="D887" s="2"/>
      <c r="E887" s="3"/>
      <c r="F887" s="13"/>
      <c r="G887" s="4"/>
      <c r="H887" s="14"/>
      <c r="I887" s="2"/>
      <c r="J887" s="5"/>
      <c r="K887" s="5"/>
      <c r="L887" s="6">
        <f t="shared" si="71"/>
        <v>0</v>
      </c>
      <c r="M887" s="15">
        <f>SUMIFS('Card Costs + Results'!$F$5:$F$250,'Card Costs + Results'!$B$5:$B$250,$D887,'Card Costs + Results'!$C$5:$C$250,$E887)*I887</f>
        <v>0</v>
      </c>
      <c r="N887" s="150">
        <v>0</v>
      </c>
      <c r="O887" s="150">
        <v>0</v>
      </c>
      <c r="P887" s="150">
        <v>0</v>
      </c>
      <c r="Q887" s="151">
        <f t="shared" si="68"/>
        <v>0</v>
      </c>
      <c r="R887" s="153">
        <f t="shared" si="69"/>
        <v>0</v>
      </c>
      <c r="S887" s="6"/>
      <c r="T887" s="7">
        <f t="shared" si="67"/>
        <v>0</v>
      </c>
      <c r="U887" s="6">
        <f t="shared" si="70"/>
        <v>0</v>
      </c>
    </row>
    <row r="888" spans="2:21" x14ac:dyDescent="0.3">
      <c r="B888" s="2">
        <v>885</v>
      </c>
      <c r="C888" s="1"/>
      <c r="D888" s="2"/>
      <c r="E888" s="3"/>
      <c r="F888" s="13"/>
      <c r="G888" s="4"/>
      <c r="H888" s="14"/>
      <c r="I888" s="2"/>
      <c r="J888" s="5"/>
      <c r="K888" s="5"/>
      <c r="L888" s="6">
        <f t="shared" si="71"/>
        <v>0</v>
      </c>
      <c r="M888" s="15">
        <f>SUMIFS('Card Costs + Results'!$F$5:$F$250,'Card Costs + Results'!$B$5:$B$250,$D888,'Card Costs + Results'!$C$5:$C$250,$E888)*I888</f>
        <v>0</v>
      </c>
      <c r="N888" s="150">
        <v>0</v>
      </c>
      <c r="O888" s="150">
        <v>0</v>
      </c>
      <c r="P888" s="150">
        <v>0</v>
      </c>
      <c r="Q888" s="151">
        <f t="shared" si="68"/>
        <v>0</v>
      </c>
      <c r="R888" s="153">
        <f t="shared" si="69"/>
        <v>0</v>
      </c>
      <c r="S888" s="6"/>
      <c r="T888" s="7">
        <f t="shared" si="67"/>
        <v>0</v>
      </c>
      <c r="U888" s="6">
        <f t="shared" si="70"/>
        <v>0</v>
      </c>
    </row>
    <row r="889" spans="2:21" x14ac:dyDescent="0.3">
      <c r="B889" s="2">
        <v>886</v>
      </c>
      <c r="C889" s="1"/>
      <c r="D889" s="2"/>
      <c r="E889" s="3"/>
      <c r="F889" s="13"/>
      <c r="G889" s="4"/>
      <c r="H889" s="14"/>
      <c r="I889" s="2"/>
      <c r="J889" s="5"/>
      <c r="K889" s="5"/>
      <c r="L889" s="6">
        <f t="shared" si="71"/>
        <v>0</v>
      </c>
      <c r="M889" s="15">
        <f>SUMIFS('Card Costs + Results'!$F$5:$F$250,'Card Costs + Results'!$B$5:$B$250,$D889,'Card Costs + Results'!$C$5:$C$250,$E889)*I889</f>
        <v>0</v>
      </c>
      <c r="N889" s="150">
        <v>0</v>
      </c>
      <c r="O889" s="150">
        <v>0</v>
      </c>
      <c r="P889" s="150">
        <v>0</v>
      </c>
      <c r="Q889" s="151">
        <f t="shared" si="68"/>
        <v>0</v>
      </c>
      <c r="R889" s="153">
        <f t="shared" si="69"/>
        <v>0</v>
      </c>
      <c r="S889" s="6"/>
      <c r="T889" s="7">
        <f t="shared" si="67"/>
        <v>0</v>
      </c>
      <c r="U889" s="6">
        <f t="shared" si="70"/>
        <v>0</v>
      </c>
    </row>
    <row r="890" spans="2:21" x14ac:dyDescent="0.3">
      <c r="B890" s="2">
        <v>887</v>
      </c>
      <c r="C890" s="1"/>
      <c r="D890" s="2"/>
      <c r="E890" s="3"/>
      <c r="F890" s="13"/>
      <c r="G890" s="4"/>
      <c r="H890" s="14"/>
      <c r="I890" s="2"/>
      <c r="J890" s="5"/>
      <c r="K890" s="5"/>
      <c r="L890" s="6">
        <f t="shared" si="71"/>
        <v>0</v>
      </c>
      <c r="M890" s="15">
        <f>SUMIFS('Card Costs + Results'!$F$5:$F$250,'Card Costs + Results'!$B$5:$B$250,$D890,'Card Costs + Results'!$C$5:$C$250,$E890)*I890</f>
        <v>0</v>
      </c>
      <c r="N890" s="150">
        <v>0</v>
      </c>
      <c r="O890" s="150">
        <v>0</v>
      </c>
      <c r="P890" s="150">
        <v>0</v>
      </c>
      <c r="Q890" s="151">
        <f t="shared" si="68"/>
        <v>0</v>
      </c>
      <c r="R890" s="153">
        <f t="shared" si="69"/>
        <v>0</v>
      </c>
      <c r="S890" s="6"/>
      <c r="T890" s="7">
        <f t="shared" si="67"/>
        <v>0</v>
      </c>
      <c r="U890" s="6">
        <f t="shared" si="70"/>
        <v>0</v>
      </c>
    </row>
    <row r="891" spans="2:21" x14ac:dyDescent="0.3">
      <c r="B891" s="2">
        <v>888</v>
      </c>
      <c r="C891" s="1"/>
      <c r="D891" s="2"/>
      <c r="E891" s="3"/>
      <c r="F891" s="13"/>
      <c r="G891" s="4"/>
      <c r="H891" s="14"/>
      <c r="I891" s="2"/>
      <c r="J891" s="5"/>
      <c r="K891" s="5"/>
      <c r="L891" s="6">
        <f t="shared" si="71"/>
        <v>0</v>
      </c>
      <c r="M891" s="15">
        <f>SUMIFS('Card Costs + Results'!$F$5:$F$250,'Card Costs + Results'!$B$5:$B$250,$D891,'Card Costs + Results'!$C$5:$C$250,$E891)*I891</f>
        <v>0</v>
      </c>
      <c r="N891" s="150">
        <v>0</v>
      </c>
      <c r="O891" s="150">
        <v>0</v>
      </c>
      <c r="P891" s="150">
        <v>0</v>
      </c>
      <c r="Q891" s="151">
        <f t="shared" si="68"/>
        <v>0</v>
      </c>
      <c r="R891" s="153">
        <f t="shared" si="69"/>
        <v>0</v>
      </c>
      <c r="S891" s="6"/>
      <c r="T891" s="7">
        <f t="shared" si="67"/>
        <v>0</v>
      </c>
      <c r="U891" s="6">
        <f t="shared" si="70"/>
        <v>0</v>
      </c>
    </row>
    <row r="892" spans="2:21" x14ac:dyDescent="0.3">
      <c r="B892" s="2">
        <v>889</v>
      </c>
      <c r="C892" s="1"/>
      <c r="D892" s="2"/>
      <c r="E892" s="3"/>
      <c r="F892" s="13"/>
      <c r="G892" s="4"/>
      <c r="H892" s="14"/>
      <c r="I892" s="2"/>
      <c r="J892" s="5"/>
      <c r="K892" s="5"/>
      <c r="L892" s="6">
        <f t="shared" si="71"/>
        <v>0</v>
      </c>
      <c r="M892" s="15">
        <f>SUMIFS('Card Costs + Results'!$F$5:$F$250,'Card Costs + Results'!$B$5:$B$250,$D892,'Card Costs + Results'!$C$5:$C$250,$E892)*I892</f>
        <v>0</v>
      </c>
      <c r="N892" s="150">
        <v>0</v>
      </c>
      <c r="O892" s="150">
        <v>0</v>
      </c>
      <c r="P892" s="150">
        <v>0</v>
      </c>
      <c r="Q892" s="151">
        <f t="shared" si="68"/>
        <v>0</v>
      </c>
      <c r="R892" s="153">
        <f t="shared" si="69"/>
        <v>0</v>
      </c>
      <c r="S892" s="6"/>
      <c r="T892" s="7">
        <f t="shared" si="67"/>
        <v>0</v>
      </c>
      <c r="U892" s="6">
        <f t="shared" si="70"/>
        <v>0</v>
      </c>
    </row>
    <row r="893" spans="2:21" x14ac:dyDescent="0.3">
      <c r="B893" s="2">
        <v>890</v>
      </c>
      <c r="C893" s="1"/>
      <c r="D893" s="2"/>
      <c r="E893" s="3"/>
      <c r="F893" s="13"/>
      <c r="G893" s="4"/>
      <c r="H893" s="14"/>
      <c r="I893" s="2"/>
      <c r="J893" s="5"/>
      <c r="K893" s="5"/>
      <c r="L893" s="6">
        <f t="shared" si="71"/>
        <v>0</v>
      </c>
      <c r="M893" s="15">
        <f>SUMIFS('Card Costs + Results'!$F$5:$F$250,'Card Costs + Results'!$B$5:$B$250,$D893,'Card Costs + Results'!$C$5:$C$250,$E893)*I893</f>
        <v>0</v>
      </c>
      <c r="N893" s="150">
        <v>0</v>
      </c>
      <c r="O893" s="150">
        <v>0</v>
      </c>
      <c r="P893" s="150">
        <v>0</v>
      </c>
      <c r="Q893" s="151">
        <f t="shared" si="68"/>
        <v>0</v>
      </c>
      <c r="R893" s="153">
        <f t="shared" si="69"/>
        <v>0</v>
      </c>
      <c r="S893" s="6"/>
      <c r="T893" s="7">
        <f t="shared" si="67"/>
        <v>0</v>
      </c>
      <c r="U893" s="6">
        <f t="shared" si="70"/>
        <v>0</v>
      </c>
    </row>
    <row r="894" spans="2:21" x14ac:dyDescent="0.3">
      <c r="B894" s="2">
        <v>891</v>
      </c>
      <c r="C894" s="1"/>
      <c r="D894" s="2"/>
      <c r="E894" s="3"/>
      <c r="F894" s="13"/>
      <c r="G894" s="4"/>
      <c r="H894" s="14"/>
      <c r="I894" s="2"/>
      <c r="J894" s="5"/>
      <c r="K894" s="5"/>
      <c r="L894" s="6">
        <f t="shared" si="71"/>
        <v>0</v>
      </c>
      <c r="M894" s="15">
        <f>SUMIFS('Card Costs + Results'!$F$5:$F$250,'Card Costs + Results'!$B$5:$B$250,$D894,'Card Costs + Results'!$C$5:$C$250,$E894)*I894</f>
        <v>0</v>
      </c>
      <c r="N894" s="150">
        <v>0</v>
      </c>
      <c r="O894" s="150">
        <v>0</v>
      </c>
      <c r="P894" s="150">
        <v>0</v>
      </c>
      <c r="Q894" s="151">
        <f t="shared" si="68"/>
        <v>0</v>
      </c>
      <c r="R894" s="153">
        <f t="shared" si="69"/>
        <v>0</v>
      </c>
      <c r="S894" s="6"/>
      <c r="T894" s="7">
        <f t="shared" si="67"/>
        <v>0</v>
      </c>
      <c r="U894" s="6">
        <f t="shared" si="70"/>
        <v>0</v>
      </c>
    </row>
    <row r="895" spans="2:21" x14ac:dyDescent="0.3">
      <c r="B895" s="2">
        <v>892</v>
      </c>
      <c r="C895" s="1"/>
      <c r="D895" s="2"/>
      <c r="E895" s="3"/>
      <c r="F895" s="13"/>
      <c r="G895" s="4"/>
      <c r="H895" s="14"/>
      <c r="I895" s="2"/>
      <c r="J895" s="5"/>
      <c r="K895" s="5"/>
      <c r="L895" s="6">
        <f t="shared" si="71"/>
        <v>0</v>
      </c>
      <c r="M895" s="15">
        <f>SUMIFS('Card Costs + Results'!$F$5:$F$250,'Card Costs + Results'!$B$5:$B$250,$D895,'Card Costs + Results'!$C$5:$C$250,$E895)*I895</f>
        <v>0</v>
      </c>
      <c r="N895" s="150">
        <v>0</v>
      </c>
      <c r="O895" s="150">
        <v>0</v>
      </c>
      <c r="P895" s="150">
        <v>0</v>
      </c>
      <c r="Q895" s="151">
        <f t="shared" si="68"/>
        <v>0</v>
      </c>
      <c r="R895" s="153">
        <f t="shared" si="69"/>
        <v>0</v>
      </c>
      <c r="S895" s="6"/>
      <c r="T895" s="7">
        <f t="shared" si="67"/>
        <v>0</v>
      </c>
      <c r="U895" s="6">
        <f t="shared" si="70"/>
        <v>0</v>
      </c>
    </row>
    <row r="896" spans="2:21" x14ac:dyDescent="0.3">
      <c r="B896" s="2">
        <v>893</v>
      </c>
      <c r="C896" s="1"/>
      <c r="D896" s="2"/>
      <c r="E896" s="3"/>
      <c r="F896" s="13"/>
      <c r="G896" s="4"/>
      <c r="H896" s="14"/>
      <c r="I896" s="2"/>
      <c r="J896" s="5"/>
      <c r="K896" s="5"/>
      <c r="L896" s="6">
        <f t="shared" si="71"/>
        <v>0</v>
      </c>
      <c r="M896" s="15">
        <f>SUMIFS('Card Costs + Results'!$F$5:$F$250,'Card Costs + Results'!$B$5:$B$250,$D896,'Card Costs + Results'!$C$5:$C$250,$E896)*I896</f>
        <v>0</v>
      </c>
      <c r="N896" s="150">
        <v>0</v>
      </c>
      <c r="O896" s="150">
        <v>0</v>
      </c>
      <c r="P896" s="150">
        <v>0</v>
      </c>
      <c r="Q896" s="151">
        <f t="shared" si="68"/>
        <v>0</v>
      </c>
      <c r="R896" s="153">
        <f t="shared" si="69"/>
        <v>0</v>
      </c>
      <c r="S896" s="6"/>
      <c r="T896" s="7">
        <f t="shared" si="67"/>
        <v>0</v>
      </c>
      <c r="U896" s="6">
        <f t="shared" si="70"/>
        <v>0</v>
      </c>
    </row>
    <row r="897" spans="2:21" x14ac:dyDescent="0.3">
      <c r="B897" s="2">
        <v>894</v>
      </c>
      <c r="C897" s="1"/>
      <c r="D897" s="2"/>
      <c r="E897" s="3"/>
      <c r="F897" s="13"/>
      <c r="G897" s="4"/>
      <c r="H897" s="14"/>
      <c r="I897" s="2"/>
      <c r="J897" s="5"/>
      <c r="K897" s="5"/>
      <c r="L897" s="6">
        <f t="shared" si="71"/>
        <v>0</v>
      </c>
      <c r="M897" s="15">
        <f>SUMIFS('Card Costs + Results'!$F$5:$F$250,'Card Costs + Results'!$B$5:$B$250,$D897,'Card Costs + Results'!$C$5:$C$250,$E897)*I897</f>
        <v>0</v>
      </c>
      <c r="N897" s="150">
        <v>0</v>
      </c>
      <c r="O897" s="150">
        <v>0</v>
      </c>
      <c r="P897" s="150">
        <v>0</v>
      </c>
      <c r="Q897" s="151">
        <f t="shared" si="68"/>
        <v>0</v>
      </c>
      <c r="R897" s="153">
        <f t="shared" si="69"/>
        <v>0</v>
      </c>
      <c r="S897" s="6"/>
      <c r="T897" s="7">
        <f t="shared" si="67"/>
        <v>0</v>
      </c>
      <c r="U897" s="6">
        <f t="shared" si="70"/>
        <v>0</v>
      </c>
    </row>
    <row r="898" spans="2:21" x14ac:dyDescent="0.3">
      <c r="B898" s="2">
        <v>895</v>
      </c>
      <c r="C898" s="1"/>
      <c r="D898" s="2"/>
      <c r="E898" s="3"/>
      <c r="F898" s="13"/>
      <c r="G898" s="4"/>
      <c r="H898" s="14"/>
      <c r="I898" s="2"/>
      <c r="J898" s="5"/>
      <c r="K898" s="5"/>
      <c r="L898" s="6">
        <f t="shared" si="71"/>
        <v>0</v>
      </c>
      <c r="M898" s="15">
        <f>SUMIFS('Card Costs + Results'!$F$5:$F$250,'Card Costs + Results'!$B$5:$B$250,$D898,'Card Costs + Results'!$C$5:$C$250,$E898)*I898</f>
        <v>0</v>
      </c>
      <c r="N898" s="150">
        <v>0</v>
      </c>
      <c r="O898" s="150">
        <v>0</v>
      </c>
      <c r="P898" s="150">
        <v>0</v>
      </c>
      <c r="Q898" s="151">
        <f t="shared" si="68"/>
        <v>0</v>
      </c>
      <c r="R898" s="153">
        <f t="shared" si="69"/>
        <v>0</v>
      </c>
      <c r="S898" s="6"/>
      <c r="T898" s="7">
        <f t="shared" si="67"/>
        <v>0</v>
      </c>
      <c r="U898" s="6">
        <f t="shared" si="70"/>
        <v>0</v>
      </c>
    </row>
    <row r="899" spans="2:21" x14ac:dyDescent="0.3">
      <c r="B899" s="2">
        <v>896</v>
      </c>
      <c r="C899" s="1"/>
      <c r="D899" s="2"/>
      <c r="E899" s="3"/>
      <c r="F899" s="13"/>
      <c r="G899" s="4"/>
      <c r="H899" s="14"/>
      <c r="I899" s="2"/>
      <c r="J899" s="5"/>
      <c r="K899" s="5"/>
      <c r="L899" s="6">
        <f t="shared" si="71"/>
        <v>0</v>
      </c>
      <c r="M899" s="15">
        <f>SUMIFS('Card Costs + Results'!$F$5:$F$250,'Card Costs + Results'!$B$5:$B$250,$D899,'Card Costs + Results'!$C$5:$C$250,$E899)*I899</f>
        <v>0</v>
      </c>
      <c r="N899" s="150">
        <v>0</v>
      </c>
      <c r="O899" s="150">
        <v>0</v>
      </c>
      <c r="P899" s="150">
        <v>0</v>
      </c>
      <c r="Q899" s="151">
        <f t="shared" si="68"/>
        <v>0</v>
      </c>
      <c r="R899" s="153">
        <f t="shared" si="69"/>
        <v>0</v>
      </c>
      <c r="S899" s="6"/>
      <c r="T899" s="7">
        <f t="shared" si="67"/>
        <v>0</v>
      </c>
      <c r="U899" s="6">
        <f t="shared" si="70"/>
        <v>0</v>
      </c>
    </row>
    <row r="900" spans="2:21" x14ac:dyDescent="0.3">
      <c r="B900" s="2">
        <v>897</v>
      </c>
      <c r="C900" s="1"/>
      <c r="D900" s="2"/>
      <c r="E900" s="3"/>
      <c r="F900" s="13"/>
      <c r="G900" s="4"/>
      <c r="H900" s="14"/>
      <c r="I900" s="2"/>
      <c r="J900" s="5"/>
      <c r="K900" s="5"/>
      <c r="L900" s="6">
        <f t="shared" si="71"/>
        <v>0</v>
      </c>
      <c r="M900" s="15">
        <f>SUMIFS('Card Costs + Results'!$F$5:$F$250,'Card Costs + Results'!$B$5:$B$250,$D900,'Card Costs + Results'!$C$5:$C$250,$E900)*I900</f>
        <v>0</v>
      </c>
      <c r="N900" s="150">
        <v>0</v>
      </c>
      <c r="O900" s="150">
        <v>0</v>
      </c>
      <c r="P900" s="150">
        <v>0</v>
      </c>
      <c r="Q900" s="151">
        <f t="shared" si="68"/>
        <v>0</v>
      </c>
      <c r="R900" s="153">
        <f t="shared" si="69"/>
        <v>0</v>
      </c>
      <c r="S900" s="6"/>
      <c r="T900" s="7">
        <f t="shared" si="67"/>
        <v>0</v>
      </c>
      <c r="U900" s="6">
        <f t="shared" si="70"/>
        <v>0</v>
      </c>
    </row>
    <row r="901" spans="2:21" x14ac:dyDescent="0.3">
      <c r="B901" s="2">
        <v>898</v>
      </c>
      <c r="C901" s="1"/>
      <c r="D901" s="2"/>
      <c r="E901" s="3"/>
      <c r="F901" s="13"/>
      <c r="G901" s="4"/>
      <c r="H901" s="14"/>
      <c r="I901" s="2"/>
      <c r="J901" s="5"/>
      <c r="K901" s="5"/>
      <c r="L901" s="6">
        <f t="shared" si="71"/>
        <v>0</v>
      </c>
      <c r="M901" s="15">
        <f>SUMIFS('Card Costs + Results'!$F$5:$F$250,'Card Costs + Results'!$B$5:$B$250,$D901,'Card Costs + Results'!$C$5:$C$250,$E901)*I901</f>
        <v>0</v>
      </c>
      <c r="N901" s="150">
        <v>0</v>
      </c>
      <c r="O901" s="150">
        <v>0</v>
      </c>
      <c r="P901" s="150">
        <v>0</v>
      </c>
      <c r="Q901" s="151">
        <f t="shared" si="68"/>
        <v>0</v>
      </c>
      <c r="R901" s="153">
        <f t="shared" si="69"/>
        <v>0</v>
      </c>
      <c r="S901" s="6"/>
      <c r="T901" s="7">
        <f t="shared" ref="T901:T964" si="72">SUM(K901-S901)</f>
        <v>0</v>
      </c>
      <c r="U901" s="6">
        <f t="shared" si="70"/>
        <v>0</v>
      </c>
    </row>
    <row r="902" spans="2:21" x14ac:dyDescent="0.3">
      <c r="B902" s="2">
        <v>899</v>
      </c>
      <c r="C902" s="1"/>
      <c r="D902" s="2"/>
      <c r="E902" s="3"/>
      <c r="F902" s="13"/>
      <c r="G902" s="4"/>
      <c r="H902" s="14"/>
      <c r="I902" s="2"/>
      <c r="J902" s="5"/>
      <c r="K902" s="5"/>
      <c r="L902" s="6">
        <f t="shared" si="71"/>
        <v>0</v>
      </c>
      <c r="M902" s="15">
        <f>SUMIFS('Card Costs + Results'!$F$5:$F$250,'Card Costs + Results'!$B$5:$B$250,$D902,'Card Costs + Results'!$C$5:$C$250,$E902)*I902</f>
        <v>0</v>
      </c>
      <c r="N902" s="150">
        <v>0</v>
      </c>
      <c r="O902" s="150">
        <v>0</v>
      </c>
      <c r="P902" s="150">
        <v>0</v>
      </c>
      <c r="Q902" s="151">
        <f t="shared" ref="Q902:Q965" si="73">SUM(N902:P902)</f>
        <v>0</v>
      </c>
      <c r="R902" s="153">
        <f t="shared" ref="R902:R965" si="74">SUM(J902-M902-Q902)</f>
        <v>0</v>
      </c>
      <c r="S902" s="6"/>
      <c r="T902" s="7">
        <f t="shared" si="72"/>
        <v>0</v>
      </c>
      <c r="U902" s="6">
        <f t="shared" ref="U902:U965" si="75">R902+T902</f>
        <v>0</v>
      </c>
    </row>
    <row r="903" spans="2:21" x14ac:dyDescent="0.3">
      <c r="B903" s="2">
        <v>900</v>
      </c>
      <c r="C903" s="1"/>
      <c r="D903" s="2"/>
      <c r="E903" s="3"/>
      <c r="F903" s="13"/>
      <c r="G903" s="4"/>
      <c r="H903" s="14"/>
      <c r="I903" s="2"/>
      <c r="J903" s="5"/>
      <c r="K903" s="5"/>
      <c r="L903" s="6">
        <f t="shared" si="71"/>
        <v>0</v>
      </c>
      <c r="M903" s="15">
        <f>SUMIFS('Card Costs + Results'!$F$5:$F$250,'Card Costs + Results'!$B$5:$B$250,$D903,'Card Costs + Results'!$C$5:$C$250,$E903)*I903</f>
        <v>0</v>
      </c>
      <c r="N903" s="150">
        <v>0</v>
      </c>
      <c r="O903" s="150">
        <v>0</v>
      </c>
      <c r="P903" s="150">
        <v>0</v>
      </c>
      <c r="Q903" s="151">
        <f t="shared" si="73"/>
        <v>0</v>
      </c>
      <c r="R903" s="153">
        <f t="shared" si="74"/>
        <v>0</v>
      </c>
      <c r="S903" s="6"/>
      <c r="T903" s="7">
        <f t="shared" si="72"/>
        <v>0</v>
      </c>
      <c r="U903" s="6">
        <f t="shared" si="75"/>
        <v>0</v>
      </c>
    </row>
    <row r="904" spans="2:21" x14ac:dyDescent="0.3">
      <c r="B904" s="2">
        <v>901</v>
      </c>
      <c r="C904" s="1"/>
      <c r="D904" s="2"/>
      <c r="E904" s="3"/>
      <c r="F904" s="13"/>
      <c r="G904" s="4"/>
      <c r="H904" s="14"/>
      <c r="I904" s="2"/>
      <c r="J904" s="5"/>
      <c r="K904" s="5"/>
      <c r="L904" s="6">
        <f t="shared" si="71"/>
        <v>0</v>
      </c>
      <c r="M904" s="15">
        <f>SUMIFS('Card Costs + Results'!$F$5:$F$250,'Card Costs + Results'!$B$5:$B$250,$D904,'Card Costs + Results'!$C$5:$C$250,$E904)*I904</f>
        <v>0</v>
      </c>
      <c r="N904" s="150">
        <v>0</v>
      </c>
      <c r="O904" s="150">
        <v>0</v>
      </c>
      <c r="P904" s="150">
        <v>0</v>
      </c>
      <c r="Q904" s="151">
        <f t="shared" si="73"/>
        <v>0</v>
      </c>
      <c r="R904" s="153">
        <f t="shared" si="74"/>
        <v>0</v>
      </c>
      <c r="S904" s="6"/>
      <c r="T904" s="7">
        <f t="shared" si="72"/>
        <v>0</v>
      </c>
      <c r="U904" s="6">
        <f t="shared" si="75"/>
        <v>0</v>
      </c>
    </row>
    <row r="905" spans="2:21" x14ac:dyDescent="0.3">
      <c r="B905" s="2">
        <v>902</v>
      </c>
      <c r="C905" s="1"/>
      <c r="D905" s="2"/>
      <c r="E905" s="3"/>
      <c r="F905" s="13"/>
      <c r="G905" s="4"/>
      <c r="H905" s="14"/>
      <c r="I905" s="2"/>
      <c r="J905" s="5"/>
      <c r="K905" s="5"/>
      <c r="L905" s="6">
        <f t="shared" si="71"/>
        <v>0</v>
      </c>
      <c r="M905" s="15">
        <f>SUMIFS('Card Costs + Results'!$F$5:$F$250,'Card Costs + Results'!$B$5:$B$250,$D905,'Card Costs + Results'!$C$5:$C$250,$E905)*I905</f>
        <v>0</v>
      </c>
      <c r="N905" s="150">
        <v>0</v>
      </c>
      <c r="O905" s="150">
        <v>0</v>
      </c>
      <c r="P905" s="150">
        <v>0</v>
      </c>
      <c r="Q905" s="151">
        <f t="shared" si="73"/>
        <v>0</v>
      </c>
      <c r="R905" s="153">
        <f t="shared" si="74"/>
        <v>0</v>
      </c>
      <c r="S905" s="6"/>
      <c r="T905" s="7">
        <f t="shared" si="72"/>
        <v>0</v>
      </c>
      <c r="U905" s="6">
        <f t="shared" si="75"/>
        <v>0</v>
      </c>
    </row>
    <row r="906" spans="2:21" x14ac:dyDescent="0.3">
      <c r="B906" s="2">
        <v>903</v>
      </c>
      <c r="C906" s="1"/>
      <c r="D906" s="2"/>
      <c r="E906" s="3"/>
      <c r="F906" s="13"/>
      <c r="G906" s="4"/>
      <c r="H906" s="14"/>
      <c r="I906" s="2"/>
      <c r="J906" s="5"/>
      <c r="K906" s="5"/>
      <c r="L906" s="6">
        <f t="shared" si="71"/>
        <v>0</v>
      </c>
      <c r="M906" s="15">
        <f>SUMIFS('Card Costs + Results'!$F$5:$F$250,'Card Costs + Results'!$B$5:$B$250,$D906,'Card Costs + Results'!$C$5:$C$250,$E906)*I906</f>
        <v>0</v>
      </c>
      <c r="N906" s="150">
        <v>0</v>
      </c>
      <c r="O906" s="150">
        <v>0</v>
      </c>
      <c r="P906" s="150">
        <v>0</v>
      </c>
      <c r="Q906" s="151">
        <f t="shared" si="73"/>
        <v>0</v>
      </c>
      <c r="R906" s="153">
        <f t="shared" si="74"/>
        <v>0</v>
      </c>
      <c r="S906" s="6"/>
      <c r="T906" s="7">
        <f t="shared" si="72"/>
        <v>0</v>
      </c>
      <c r="U906" s="6">
        <f t="shared" si="75"/>
        <v>0</v>
      </c>
    </row>
    <row r="907" spans="2:21" x14ac:dyDescent="0.3">
      <c r="B907" s="2">
        <v>904</v>
      </c>
      <c r="C907" s="1"/>
      <c r="D907" s="2"/>
      <c r="E907" s="3"/>
      <c r="F907" s="13"/>
      <c r="G907" s="4"/>
      <c r="H907" s="14"/>
      <c r="I907" s="2"/>
      <c r="J907" s="5"/>
      <c r="K907" s="5"/>
      <c r="L907" s="6">
        <f t="shared" si="71"/>
        <v>0</v>
      </c>
      <c r="M907" s="15">
        <f>SUMIFS('Card Costs + Results'!$F$5:$F$250,'Card Costs + Results'!$B$5:$B$250,$D907,'Card Costs + Results'!$C$5:$C$250,$E907)*I907</f>
        <v>0</v>
      </c>
      <c r="N907" s="150">
        <v>0</v>
      </c>
      <c r="O907" s="150">
        <v>0</v>
      </c>
      <c r="P907" s="150">
        <v>0</v>
      </c>
      <c r="Q907" s="151">
        <f t="shared" si="73"/>
        <v>0</v>
      </c>
      <c r="R907" s="153">
        <f t="shared" si="74"/>
        <v>0</v>
      </c>
      <c r="S907" s="6"/>
      <c r="T907" s="7">
        <f t="shared" si="72"/>
        <v>0</v>
      </c>
      <c r="U907" s="6">
        <f t="shared" si="75"/>
        <v>0</v>
      </c>
    </row>
    <row r="908" spans="2:21" x14ac:dyDescent="0.3">
      <c r="B908" s="2">
        <v>905</v>
      </c>
      <c r="C908" s="1"/>
      <c r="D908" s="2"/>
      <c r="E908" s="3"/>
      <c r="F908" s="13"/>
      <c r="G908" s="4"/>
      <c r="H908" s="14"/>
      <c r="I908" s="2"/>
      <c r="J908" s="5"/>
      <c r="K908" s="5"/>
      <c r="L908" s="6">
        <f t="shared" si="71"/>
        <v>0</v>
      </c>
      <c r="M908" s="15">
        <f>SUMIFS('Card Costs + Results'!$F$5:$F$250,'Card Costs + Results'!$B$5:$B$250,$D908,'Card Costs + Results'!$C$5:$C$250,$E908)*I908</f>
        <v>0</v>
      </c>
      <c r="N908" s="150">
        <v>0</v>
      </c>
      <c r="O908" s="150">
        <v>0</v>
      </c>
      <c r="P908" s="150">
        <v>0</v>
      </c>
      <c r="Q908" s="151">
        <f t="shared" si="73"/>
        <v>0</v>
      </c>
      <c r="R908" s="153">
        <f t="shared" si="74"/>
        <v>0</v>
      </c>
      <c r="S908" s="6"/>
      <c r="T908" s="7">
        <f t="shared" si="72"/>
        <v>0</v>
      </c>
      <c r="U908" s="6">
        <f t="shared" si="75"/>
        <v>0</v>
      </c>
    </row>
    <row r="909" spans="2:21" x14ac:dyDescent="0.3">
      <c r="B909" s="2">
        <v>906</v>
      </c>
      <c r="C909" s="1"/>
      <c r="D909" s="2"/>
      <c r="E909" s="3"/>
      <c r="F909" s="13"/>
      <c r="G909" s="4"/>
      <c r="H909" s="14"/>
      <c r="I909" s="2"/>
      <c r="J909" s="5"/>
      <c r="K909" s="5"/>
      <c r="L909" s="6">
        <f t="shared" si="71"/>
        <v>0</v>
      </c>
      <c r="M909" s="15">
        <f>SUMIFS('Card Costs + Results'!$F$5:$F$250,'Card Costs + Results'!$B$5:$B$250,$D909,'Card Costs + Results'!$C$5:$C$250,$E909)*I909</f>
        <v>0</v>
      </c>
      <c r="N909" s="150">
        <v>0</v>
      </c>
      <c r="O909" s="150">
        <v>0</v>
      </c>
      <c r="P909" s="150">
        <v>0</v>
      </c>
      <c r="Q909" s="151">
        <f t="shared" si="73"/>
        <v>0</v>
      </c>
      <c r="R909" s="153">
        <f t="shared" si="74"/>
        <v>0</v>
      </c>
      <c r="S909" s="6"/>
      <c r="T909" s="7">
        <f t="shared" si="72"/>
        <v>0</v>
      </c>
      <c r="U909" s="6">
        <f t="shared" si="75"/>
        <v>0</v>
      </c>
    </row>
    <row r="910" spans="2:21" x14ac:dyDescent="0.3">
      <c r="B910" s="2">
        <v>907</v>
      </c>
      <c r="C910" s="1"/>
      <c r="D910" s="2"/>
      <c r="E910" s="3"/>
      <c r="F910" s="13"/>
      <c r="G910" s="4"/>
      <c r="H910" s="14"/>
      <c r="I910" s="2"/>
      <c r="J910" s="5"/>
      <c r="K910" s="5"/>
      <c r="L910" s="6">
        <f t="shared" si="71"/>
        <v>0</v>
      </c>
      <c r="M910" s="15">
        <f>SUMIFS('Card Costs + Results'!$F$5:$F$250,'Card Costs + Results'!$B$5:$B$250,$D910,'Card Costs + Results'!$C$5:$C$250,$E910)*I910</f>
        <v>0</v>
      </c>
      <c r="N910" s="150">
        <v>0</v>
      </c>
      <c r="O910" s="150">
        <v>0</v>
      </c>
      <c r="P910" s="150">
        <v>0</v>
      </c>
      <c r="Q910" s="151">
        <f t="shared" si="73"/>
        <v>0</v>
      </c>
      <c r="R910" s="153">
        <f t="shared" si="74"/>
        <v>0</v>
      </c>
      <c r="S910" s="6"/>
      <c r="T910" s="7">
        <f t="shared" si="72"/>
        <v>0</v>
      </c>
      <c r="U910" s="6">
        <f t="shared" si="75"/>
        <v>0</v>
      </c>
    </row>
    <row r="911" spans="2:21" x14ac:dyDescent="0.3">
      <c r="B911" s="2">
        <v>908</v>
      </c>
      <c r="C911" s="1"/>
      <c r="D911" s="2"/>
      <c r="E911" s="3"/>
      <c r="F911" s="13"/>
      <c r="G911" s="4"/>
      <c r="H911" s="14"/>
      <c r="I911" s="2"/>
      <c r="J911" s="5"/>
      <c r="K911" s="5"/>
      <c r="L911" s="6">
        <f t="shared" si="71"/>
        <v>0</v>
      </c>
      <c r="M911" s="15">
        <f>SUMIFS('Card Costs + Results'!$F$5:$F$250,'Card Costs + Results'!$B$5:$B$250,$D911,'Card Costs + Results'!$C$5:$C$250,$E911)*I911</f>
        <v>0</v>
      </c>
      <c r="N911" s="150">
        <v>0</v>
      </c>
      <c r="O911" s="150">
        <v>0</v>
      </c>
      <c r="P911" s="150">
        <v>0</v>
      </c>
      <c r="Q911" s="151">
        <f t="shared" si="73"/>
        <v>0</v>
      </c>
      <c r="R911" s="153">
        <f t="shared" si="74"/>
        <v>0</v>
      </c>
      <c r="S911" s="6"/>
      <c r="T911" s="7">
        <f t="shared" si="72"/>
        <v>0</v>
      </c>
      <c r="U911" s="6">
        <f t="shared" si="75"/>
        <v>0</v>
      </c>
    </row>
    <row r="912" spans="2:21" x14ac:dyDescent="0.3">
      <c r="B912" s="2">
        <v>909</v>
      </c>
      <c r="C912" s="1"/>
      <c r="D912" s="2"/>
      <c r="E912" s="3"/>
      <c r="F912" s="13"/>
      <c r="G912" s="4"/>
      <c r="H912" s="14"/>
      <c r="I912" s="2"/>
      <c r="J912" s="5"/>
      <c r="K912" s="5"/>
      <c r="L912" s="6">
        <f t="shared" ref="L912:L975" si="76">SUM(J912+K912)</f>
        <v>0</v>
      </c>
      <c r="M912" s="15">
        <f>SUMIFS('Card Costs + Results'!$F$5:$F$250,'Card Costs + Results'!$B$5:$B$250,$D912,'Card Costs + Results'!$C$5:$C$250,$E912)*I912</f>
        <v>0</v>
      </c>
      <c r="N912" s="150">
        <v>0</v>
      </c>
      <c r="O912" s="150">
        <v>0</v>
      </c>
      <c r="P912" s="150">
        <v>0</v>
      </c>
      <c r="Q912" s="151">
        <f t="shared" si="73"/>
        <v>0</v>
      </c>
      <c r="R912" s="153">
        <f t="shared" si="74"/>
        <v>0</v>
      </c>
      <c r="S912" s="6"/>
      <c r="T912" s="7">
        <f t="shared" si="72"/>
        <v>0</v>
      </c>
      <c r="U912" s="6">
        <f t="shared" si="75"/>
        <v>0</v>
      </c>
    </row>
    <row r="913" spans="2:21" x14ac:dyDescent="0.3">
      <c r="B913" s="2">
        <v>910</v>
      </c>
      <c r="C913" s="1"/>
      <c r="D913" s="2"/>
      <c r="E913" s="3"/>
      <c r="F913" s="13"/>
      <c r="G913" s="4"/>
      <c r="H913" s="14"/>
      <c r="I913" s="2"/>
      <c r="J913" s="5"/>
      <c r="K913" s="5"/>
      <c r="L913" s="6">
        <f t="shared" si="76"/>
        <v>0</v>
      </c>
      <c r="M913" s="15">
        <f>SUMIFS('Card Costs + Results'!$F$5:$F$250,'Card Costs + Results'!$B$5:$B$250,$D913,'Card Costs + Results'!$C$5:$C$250,$E913)*I913</f>
        <v>0</v>
      </c>
      <c r="N913" s="150">
        <v>0</v>
      </c>
      <c r="O913" s="150">
        <v>0</v>
      </c>
      <c r="P913" s="150">
        <v>0</v>
      </c>
      <c r="Q913" s="151">
        <f t="shared" si="73"/>
        <v>0</v>
      </c>
      <c r="R913" s="153">
        <f t="shared" si="74"/>
        <v>0</v>
      </c>
      <c r="S913" s="6"/>
      <c r="T913" s="7">
        <f t="shared" si="72"/>
        <v>0</v>
      </c>
      <c r="U913" s="6">
        <f t="shared" si="75"/>
        <v>0</v>
      </c>
    </row>
    <row r="914" spans="2:21" x14ac:dyDescent="0.3">
      <c r="B914" s="2">
        <v>911</v>
      </c>
      <c r="C914" s="1"/>
      <c r="D914" s="2"/>
      <c r="E914" s="3"/>
      <c r="F914" s="13"/>
      <c r="G914" s="4"/>
      <c r="H914" s="14"/>
      <c r="I914" s="2"/>
      <c r="J914" s="5"/>
      <c r="K914" s="5"/>
      <c r="L914" s="6">
        <f t="shared" si="76"/>
        <v>0</v>
      </c>
      <c r="M914" s="15">
        <f>SUMIFS('Card Costs + Results'!$F$5:$F$250,'Card Costs + Results'!$B$5:$B$250,$D914,'Card Costs + Results'!$C$5:$C$250,$E914)*I914</f>
        <v>0</v>
      </c>
      <c r="N914" s="150">
        <v>0</v>
      </c>
      <c r="O914" s="150">
        <v>0</v>
      </c>
      <c r="P914" s="150">
        <v>0</v>
      </c>
      <c r="Q914" s="151">
        <f t="shared" si="73"/>
        <v>0</v>
      </c>
      <c r="R914" s="153">
        <f t="shared" si="74"/>
        <v>0</v>
      </c>
      <c r="S914" s="6"/>
      <c r="T914" s="7">
        <f t="shared" si="72"/>
        <v>0</v>
      </c>
      <c r="U914" s="6">
        <f t="shared" si="75"/>
        <v>0</v>
      </c>
    </row>
    <row r="915" spans="2:21" x14ac:dyDescent="0.3">
      <c r="B915" s="2">
        <v>912</v>
      </c>
      <c r="C915" s="1"/>
      <c r="D915" s="2"/>
      <c r="E915" s="3"/>
      <c r="F915" s="13"/>
      <c r="G915" s="4"/>
      <c r="H915" s="14"/>
      <c r="I915" s="2"/>
      <c r="J915" s="5"/>
      <c r="K915" s="5"/>
      <c r="L915" s="6">
        <f t="shared" si="76"/>
        <v>0</v>
      </c>
      <c r="M915" s="15">
        <f>SUMIFS('Card Costs + Results'!$F$5:$F$250,'Card Costs + Results'!$B$5:$B$250,$D915,'Card Costs + Results'!$C$5:$C$250,$E915)*I915</f>
        <v>0</v>
      </c>
      <c r="N915" s="150">
        <v>0</v>
      </c>
      <c r="O915" s="150">
        <v>0</v>
      </c>
      <c r="P915" s="150">
        <v>0</v>
      </c>
      <c r="Q915" s="151">
        <f t="shared" si="73"/>
        <v>0</v>
      </c>
      <c r="R915" s="153">
        <f t="shared" si="74"/>
        <v>0</v>
      </c>
      <c r="S915" s="6"/>
      <c r="T915" s="7">
        <f t="shared" si="72"/>
        <v>0</v>
      </c>
      <c r="U915" s="6">
        <f t="shared" si="75"/>
        <v>0</v>
      </c>
    </row>
    <row r="916" spans="2:21" x14ac:dyDescent="0.3">
      <c r="B916" s="2">
        <v>913</v>
      </c>
      <c r="C916" s="1"/>
      <c r="D916" s="2"/>
      <c r="E916" s="3"/>
      <c r="F916" s="13"/>
      <c r="G916" s="4"/>
      <c r="H916" s="14"/>
      <c r="I916" s="2"/>
      <c r="J916" s="5"/>
      <c r="K916" s="5"/>
      <c r="L916" s="6">
        <f t="shared" si="76"/>
        <v>0</v>
      </c>
      <c r="M916" s="15">
        <f>SUMIFS('Card Costs + Results'!$F$5:$F$250,'Card Costs + Results'!$B$5:$B$250,$D916,'Card Costs + Results'!$C$5:$C$250,$E916)*I916</f>
        <v>0</v>
      </c>
      <c r="N916" s="150">
        <v>0</v>
      </c>
      <c r="O916" s="150">
        <v>0</v>
      </c>
      <c r="P916" s="150">
        <v>0</v>
      </c>
      <c r="Q916" s="151">
        <f t="shared" si="73"/>
        <v>0</v>
      </c>
      <c r="R916" s="153">
        <f t="shared" si="74"/>
        <v>0</v>
      </c>
      <c r="S916" s="6"/>
      <c r="T916" s="7">
        <f t="shared" si="72"/>
        <v>0</v>
      </c>
      <c r="U916" s="6">
        <f t="shared" si="75"/>
        <v>0</v>
      </c>
    </row>
    <row r="917" spans="2:21" x14ac:dyDescent="0.3">
      <c r="B917" s="2">
        <v>914</v>
      </c>
      <c r="C917" s="1"/>
      <c r="D917" s="2"/>
      <c r="E917" s="3"/>
      <c r="F917" s="13"/>
      <c r="G917" s="4"/>
      <c r="H917" s="14"/>
      <c r="I917" s="2"/>
      <c r="J917" s="5"/>
      <c r="K917" s="5"/>
      <c r="L917" s="6">
        <f t="shared" si="76"/>
        <v>0</v>
      </c>
      <c r="M917" s="15">
        <f>SUMIFS('Card Costs + Results'!$F$5:$F$250,'Card Costs + Results'!$B$5:$B$250,$D917,'Card Costs + Results'!$C$5:$C$250,$E917)*I917</f>
        <v>0</v>
      </c>
      <c r="N917" s="150">
        <v>0</v>
      </c>
      <c r="O917" s="150">
        <v>0</v>
      </c>
      <c r="P917" s="150">
        <v>0</v>
      </c>
      <c r="Q917" s="151">
        <f t="shared" si="73"/>
        <v>0</v>
      </c>
      <c r="R917" s="153">
        <f t="shared" si="74"/>
        <v>0</v>
      </c>
      <c r="S917" s="6"/>
      <c r="T917" s="7">
        <f t="shared" si="72"/>
        <v>0</v>
      </c>
      <c r="U917" s="6">
        <f t="shared" si="75"/>
        <v>0</v>
      </c>
    </row>
    <row r="918" spans="2:21" x14ac:dyDescent="0.3">
      <c r="B918" s="2">
        <v>915</v>
      </c>
      <c r="C918" s="1"/>
      <c r="D918" s="2"/>
      <c r="E918" s="3"/>
      <c r="F918" s="13"/>
      <c r="G918" s="4"/>
      <c r="H918" s="14"/>
      <c r="I918" s="2"/>
      <c r="J918" s="5"/>
      <c r="K918" s="5"/>
      <c r="L918" s="6">
        <f t="shared" si="76"/>
        <v>0</v>
      </c>
      <c r="M918" s="15">
        <f>SUMIFS('Card Costs + Results'!$F$5:$F$250,'Card Costs + Results'!$B$5:$B$250,$D918,'Card Costs + Results'!$C$5:$C$250,$E918)*I918</f>
        <v>0</v>
      </c>
      <c r="N918" s="150">
        <v>0</v>
      </c>
      <c r="O918" s="150">
        <v>0</v>
      </c>
      <c r="P918" s="150">
        <v>0</v>
      </c>
      <c r="Q918" s="151">
        <f t="shared" si="73"/>
        <v>0</v>
      </c>
      <c r="R918" s="153">
        <f t="shared" si="74"/>
        <v>0</v>
      </c>
      <c r="S918" s="6"/>
      <c r="T918" s="7">
        <f t="shared" si="72"/>
        <v>0</v>
      </c>
      <c r="U918" s="6">
        <f t="shared" si="75"/>
        <v>0</v>
      </c>
    </row>
    <row r="919" spans="2:21" x14ac:dyDescent="0.3">
      <c r="B919" s="2">
        <v>916</v>
      </c>
      <c r="C919" s="1"/>
      <c r="D919" s="2"/>
      <c r="E919" s="3"/>
      <c r="F919" s="13"/>
      <c r="G919" s="4"/>
      <c r="H919" s="14"/>
      <c r="I919" s="2"/>
      <c r="J919" s="5"/>
      <c r="K919" s="5"/>
      <c r="L919" s="6">
        <f t="shared" si="76"/>
        <v>0</v>
      </c>
      <c r="M919" s="15">
        <f>SUMIFS('Card Costs + Results'!$F$5:$F$250,'Card Costs + Results'!$B$5:$B$250,$D919,'Card Costs + Results'!$C$5:$C$250,$E919)*I919</f>
        <v>0</v>
      </c>
      <c r="N919" s="150">
        <v>0</v>
      </c>
      <c r="O919" s="150">
        <v>0</v>
      </c>
      <c r="P919" s="150">
        <v>0</v>
      </c>
      <c r="Q919" s="151">
        <f t="shared" si="73"/>
        <v>0</v>
      </c>
      <c r="R919" s="153">
        <f t="shared" si="74"/>
        <v>0</v>
      </c>
      <c r="S919" s="6"/>
      <c r="T919" s="7">
        <f t="shared" si="72"/>
        <v>0</v>
      </c>
      <c r="U919" s="6">
        <f t="shared" si="75"/>
        <v>0</v>
      </c>
    </row>
    <row r="920" spans="2:21" x14ac:dyDescent="0.3">
      <c r="B920" s="2">
        <v>917</v>
      </c>
      <c r="C920" s="1"/>
      <c r="D920" s="2"/>
      <c r="E920" s="3"/>
      <c r="F920" s="13"/>
      <c r="G920" s="4"/>
      <c r="H920" s="14"/>
      <c r="I920" s="2"/>
      <c r="J920" s="5"/>
      <c r="K920" s="5"/>
      <c r="L920" s="6">
        <f t="shared" si="76"/>
        <v>0</v>
      </c>
      <c r="M920" s="15">
        <f>SUMIFS('Card Costs + Results'!$F$5:$F$250,'Card Costs + Results'!$B$5:$B$250,$D920,'Card Costs + Results'!$C$5:$C$250,$E920)*I920</f>
        <v>0</v>
      </c>
      <c r="N920" s="150">
        <v>0</v>
      </c>
      <c r="O920" s="150">
        <v>0</v>
      </c>
      <c r="P920" s="150">
        <v>0</v>
      </c>
      <c r="Q920" s="151">
        <f t="shared" si="73"/>
        <v>0</v>
      </c>
      <c r="R920" s="153">
        <f t="shared" si="74"/>
        <v>0</v>
      </c>
      <c r="S920" s="6"/>
      <c r="T920" s="7">
        <f t="shared" si="72"/>
        <v>0</v>
      </c>
      <c r="U920" s="6">
        <f t="shared" si="75"/>
        <v>0</v>
      </c>
    </row>
    <row r="921" spans="2:21" x14ac:dyDescent="0.3">
      <c r="B921" s="2">
        <v>918</v>
      </c>
      <c r="C921" s="1"/>
      <c r="D921" s="2"/>
      <c r="E921" s="3"/>
      <c r="F921" s="13"/>
      <c r="G921" s="4"/>
      <c r="H921" s="14"/>
      <c r="I921" s="2"/>
      <c r="J921" s="5"/>
      <c r="K921" s="5"/>
      <c r="L921" s="6">
        <f t="shared" si="76"/>
        <v>0</v>
      </c>
      <c r="M921" s="15">
        <f>SUMIFS('Card Costs + Results'!$F$5:$F$250,'Card Costs + Results'!$B$5:$B$250,$D921,'Card Costs + Results'!$C$5:$C$250,$E921)*I921</f>
        <v>0</v>
      </c>
      <c r="N921" s="150">
        <v>0</v>
      </c>
      <c r="O921" s="150">
        <v>0</v>
      </c>
      <c r="P921" s="150">
        <v>0</v>
      </c>
      <c r="Q921" s="151">
        <f t="shared" si="73"/>
        <v>0</v>
      </c>
      <c r="R921" s="153">
        <f t="shared" si="74"/>
        <v>0</v>
      </c>
      <c r="S921" s="6"/>
      <c r="T921" s="7">
        <f t="shared" si="72"/>
        <v>0</v>
      </c>
      <c r="U921" s="6">
        <f t="shared" si="75"/>
        <v>0</v>
      </c>
    </row>
    <row r="922" spans="2:21" x14ac:dyDescent="0.3">
      <c r="B922" s="2">
        <v>919</v>
      </c>
      <c r="C922" s="1"/>
      <c r="D922" s="2"/>
      <c r="E922" s="3"/>
      <c r="F922" s="13"/>
      <c r="G922" s="4"/>
      <c r="H922" s="14"/>
      <c r="I922" s="2"/>
      <c r="J922" s="5"/>
      <c r="K922" s="5"/>
      <c r="L922" s="6">
        <f t="shared" si="76"/>
        <v>0</v>
      </c>
      <c r="M922" s="15">
        <f>SUMIFS('Card Costs + Results'!$F$5:$F$250,'Card Costs + Results'!$B$5:$B$250,$D922,'Card Costs + Results'!$C$5:$C$250,$E922)*I922</f>
        <v>0</v>
      </c>
      <c r="N922" s="150">
        <v>0</v>
      </c>
      <c r="O922" s="150">
        <v>0</v>
      </c>
      <c r="P922" s="150">
        <v>0</v>
      </c>
      <c r="Q922" s="151">
        <f t="shared" si="73"/>
        <v>0</v>
      </c>
      <c r="R922" s="153">
        <f t="shared" si="74"/>
        <v>0</v>
      </c>
      <c r="S922" s="6"/>
      <c r="T922" s="7">
        <f t="shared" si="72"/>
        <v>0</v>
      </c>
      <c r="U922" s="6">
        <f t="shared" si="75"/>
        <v>0</v>
      </c>
    </row>
    <row r="923" spans="2:21" x14ac:dyDescent="0.3">
      <c r="B923" s="2">
        <v>920</v>
      </c>
      <c r="C923" s="1"/>
      <c r="D923" s="2"/>
      <c r="E923" s="3"/>
      <c r="F923" s="13"/>
      <c r="G923" s="4"/>
      <c r="H923" s="14"/>
      <c r="I923" s="2"/>
      <c r="J923" s="5"/>
      <c r="K923" s="5"/>
      <c r="L923" s="6">
        <f t="shared" si="76"/>
        <v>0</v>
      </c>
      <c r="M923" s="15">
        <f>SUMIFS('Card Costs + Results'!$F$5:$F$250,'Card Costs + Results'!$B$5:$B$250,$D923,'Card Costs + Results'!$C$5:$C$250,$E923)*I923</f>
        <v>0</v>
      </c>
      <c r="N923" s="150">
        <v>0</v>
      </c>
      <c r="O923" s="150">
        <v>0</v>
      </c>
      <c r="P923" s="150">
        <v>0</v>
      </c>
      <c r="Q923" s="151">
        <f t="shared" si="73"/>
        <v>0</v>
      </c>
      <c r="R923" s="153">
        <f t="shared" si="74"/>
        <v>0</v>
      </c>
      <c r="S923" s="6"/>
      <c r="T923" s="7">
        <f t="shared" si="72"/>
        <v>0</v>
      </c>
      <c r="U923" s="6">
        <f t="shared" si="75"/>
        <v>0</v>
      </c>
    </row>
    <row r="924" spans="2:21" x14ac:dyDescent="0.3">
      <c r="B924" s="2">
        <v>921</v>
      </c>
      <c r="C924" s="1"/>
      <c r="D924" s="2"/>
      <c r="E924" s="3"/>
      <c r="F924" s="13"/>
      <c r="G924" s="4"/>
      <c r="H924" s="14"/>
      <c r="I924" s="2"/>
      <c r="J924" s="5"/>
      <c r="K924" s="5"/>
      <c r="L924" s="6">
        <f t="shared" si="76"/>
        <v>0</v>
      </c>
      <c r="M924" s="15">
        <f>SUMIFS('Card Costs + Results'!$F$5:$F$250,'Card Costs + Results'!$B$5:$B$250,$D924,'Card Costs + Results'!$C$5:$C$250,$E924)*I924</f>
        <v>0</v>
      </c>
      <c r="N924" s="150">
        <v>0</v>
      </c>
      <c r="O924" s="150">
        <v>0</v>
      </c>
      <c r="P924" s="150">
        <v>0</v>
      </c>
      <c r="Q924" s="151">
        <f t="shared" si="73"/>
        <v>0</v>
      </c>
      <c r="R924" s="153">
        <f t="shared" si="74"/>
        <v>0</v>
      </c>
      <c r="S924" s="6"/>
      <c r="T924" s="7">
        <f t="shared" si="72"/>
        <v>0</v>
      </c>
      <c r="U924" s="6">
        <f t="shared" si="75"/>
        <v>0</v>
      </c>
    </row>
    <row r="925" spans="2:21" x14ac:dyDescent="0.3">
      <c r="B925" s="2">
        <v>922</v>
      </c>
      <c r="C925" s="1"/>
      <c r="D925" s="2"/>
      <c r="E925" s="3"/>
      <c r="F925" s="13"/>
      <c r="G925" s="4"/>
      <c r="H925" s="14"/>
      <c r="I925" s="2"/>
      <c r="J925" s="5"/>
      <c r="K925" s="5"/>
      <c r="L925" s="6">
        <f t="shared" si="76"/>
        <v>0</v>
      </c>
      <c r="M925" s="15">
        <f>SUMIFS('Card Costs + Results'!$F$5:$F$250,'Card Costs + Results'!$B$5:$B$250,$D925,'Card Costs + Results'!$C$5:$C$250,$E925)*I925</f>
        <v>0</v>
      </c>
      <c r="N925" s="150">
        <v>0</v>
      </c>
      <c r="O925" s="150">
        <v>0</v>
      </c>
      <c r="P925" s="150">
        <v>0</v>
      </c>
      <c r="Q925" s="151">
        <f t="shared" si="73"/>
        <v>0</v>
      </c>
      <c r="R925" s="153">
        <f t="shared" si="74"/>
        <v>0</v>
      </c>
      <c r="S925" s="6"/>
      <c r="T925" s="7">
        <f t="shared" si="72"/>
        <v>0</v>
      </c>
      <c r="U925" s="6">
        <f t="shared" si="75"/>
        <v>0</v>
      </c>
    </row>
    <row r="926" spans="2:21" x14ac:dyDescent="0.3">
      <c r="B926" s="2">
        <v>923</v>
      </c>
      <c r="C926" s="1"/>
      <c r="D926" s="2"/>
      <c r="E926" s="3"/>
      <c r="F926" s="13"/>
      <c r="G926" s="4"/>
      <c r="H926" s="14"/>
      <c r="I926" s="2"/>
      <c r="J926" s="5"/>
      <c r="K926" s="5"/>
      <c r="L926" s="6">
        <f t="shared" si="76"/>
        <v>0</v>
      </c>
      <c r="M926" s="15">
        <f>SUMIFS('Card Costs + Results'!$F$5:$F$250,'Card Costs + Results'!$B$5:$B$250,$D926,'Card Costs + Results'!$C$5:$C$250,$E926)*I926</f>
        <v>0</v>
      </c>
      <c r="N926" s="150">
        <v>0</v>
      </c>
      <c r="O926" s="150">
        <v>0</v>
      </c>
      <c r="P926" s="150">
        <v>0</v>
      </c>
      <c r="Q926" s="151">
        <f t="shared" si="73"/>
        <v>0</v>
      </c>
      <c r="R926" s="153">
        <f t="shared" si="74"/>
        <v>0</v>
      </c>
      <c r="S926" s="6"/>
      <c r="T926" s="7">
        <f t="shared" si="72"/>
        <v>0</v>
      </c>
      <c r="U926" s="6">
        <f t="shared" si="75"/>
        <v>0</v>
      </c>
    </row>
    <row r="927" spans="2:21" x14ac:dyDescent="0.3">
      <c r="B927" s="2">
        <v>924</v>
      </c>
      <c r="C927" s="1"/>
      <c r="D927" s="2"/>
      <c r="E927" s="3"/>
      <c r="F927" s="13"/>
      <c r="G927" s="4"/>
      <c r="H927" s="14"/>
      <c r="I927" s="2"/>
      <c r="J927" s="5"/>
      <c r="K927" s="5"/>
      <c r="L927" s="6">
        <f t="shared" si="76"/>
        <v>0</v>
      </c>
      <c r="M927" s="15">
        <f>SUMIFS('Card Costs + Results'!$F$5:$F$250,'Card Costs + Results'!$B$5:$B$250,$D927,'Card Costs + Results'!$C$5:$C$250,$E927)*I927</f>
        <v>0</v>
      </c>
      <c r="N927" s="150">
        <v>0</v>
      </c>
      <c r="O927" s="150">
        <v>0</v>
      </c>
      <c r="P927" s="150">
        <v>0</v>
      </c>
      <c r="Q927" s="151">
        <f t="shared" si="73"/>
        <v>0</v>
      </c>
      <c r="R927" s="153">
        <f t="shared" si="74"/>
        <v>0</v>
      </c>
      <c r="S927" s="6"/>
      <c r="T927" s="7">
        <f t="shared" si="72"/>
        <v>0</v>
      </c>
      <c r="U927" s="6">
        <f t="shared" si="75"/>
        <v>0</v>
      </c>
    </row>
    <row r="928" spans="2:21" x14ac:dyDescent="0.3">
      <c r="B928" s="2">
        <v>925</v>
      </c>
      <c r="C928" s="1"/>
      <c r="D928" s="2"/>
      <c r="E928" s="3"/>
      <c r="F928" s="13"/>
      <c r="G928" s="4"/>
      <c r="H928" s="14"/>
      <c r="I928" s="2"/>
      <c r="J928" s="5"/>
      <c r="K928" s="5"/>
      <c r="L928" s="6">
        <f t="shared" si="76"/>
        <v>0</v>
      </c>
      <c r="M928" s="15">
        <f>SUMIFS('Card Costs + Results'!$F$5:$F$250,'Card Costs + Results'!$B$5:$B$250,$D928,'Card Costs + Results'!$C$5:$C$250,$E928)*I928</f>
        <v>0</v>
      </c>
      <c r="N928" s="150">
        <v>0</v>
      </c>
      <c r="O928" s="150">
        <v>0</v>
      </c>
      <c r="P928" s="150">
        <v>0</v>
      </c>
      <c r="Q928" s="151">
        <f t="shared" si="73"/>
        <v>0</v>
      </c>
      <c r="R928" s="153">
        <f t="shared" si="74"/>
        <v>0</v>
      </c>
      <c r="S928" s="6"/>
      <c r="T928" s="7">
        <f t="shared" si="72"/>
        <v>0</v>
      </c>
      <c r="U928" s="6">
        <f t="shared" si="75"/>
        <v>0</v>
      </c>
    </row>
    <row r="929" spans="2:21" x14ac:dyDescent="0.3">
      <c r="B929" s="2">
        <v>926</v>
      </c>
      <c r="C929" s="1"/>
      <c r="D929" s="2"/>
      <c r="E929" s="3"/>
      <c r="F929" s="13"/>
      <c r="G929" s="4"/>
      <c r="H929" s="14"/>
      <c r="I929" s="2"/>
      <c r="J929" s="5"/>
      <c r="K929" s="5"/>
      <c r="L929" s="6">
        <f t="shared" si="76"/>
        <v>0</v>
      </c>
      <c r="M929" s="15">
        <f>SUMIFS('Card Costs + Results'!$F$5:$F$250,'Card Costs + Results'!$B$5:$B$250,$D929,'Card Costs + Results'!$C$5:$C$250,$E929)*I929</f>
        <v>0</v>
      </c>
      <c r="N929" s="150">
        <v>0</v>
      </c>
      <c r="O929" s="150">
        <v>0</v>
      </c>
      <c r="P929" s="150">
        <v>0</v>
      </c>
      <c r="Q929" s="151">
        <f t="shared" si="73"/>
        <v>0</v>
      </c>
      <c r="R929" s="153">
        <f t="shared" si="74"/>
        <v>0</v>
      </c>
      <c r="S929" s="6"/>
      <c r="T929" s="7">
        <f t="shared" si="72"/>
        <v>0</v>
      </c>
      <c r="U929" s="6">
        <f t="shared" si="75"/>
        <v>0</v>
      </c>
    </row>
    <row r="930" spans="2:21" x14ac:dyDescent="0.3">
      <c r="B930" s="2">
        <v>927</v>
      </c>
      <c r="C930" s="1"/>
      <c r="D930" s="2"/>
      <c r="E930" s="3"/>
      <c r="F930" s="13"/>
      <c r="G930" s="4"/>
      <c r="H930" s="14"/>
      <c r="I930" s="2"/>
      <c r="J930" s="5"/>
      <c r="K930" s="5"/>
      <c r="L930" s="6">
        <f t="shared" si="76"/>
        <v>0</v>
      </c>
      <c r="M930" s="15">
        <f>SUMIFS('Card Costs + Results'!$F$5:$F$250,'Card Costs + Results'!$B$5:$B$250,$D930,'Card Costs + Results'!$C$5:$C$250,$E930)*I930</f>
        <v>0</v>
      </c>
      <c r="N930" s="150">
        <v>0</v>
      </c>
      <c r="O930" s="150">
        <v>0</v>
      </c>
      <c r="P930" s="150">
        <v>0</v>
      </c>
      <c r="Q930" s="151">
        <f t="shared" si="73"/>
        <v>0</v>
      </c>
      <c r="R930" s="153">
        <f t="shared" si="74"/>
        <v>0</v>
      </c>
      <c r="S930" s="6"/>
      <c r="T930" s="7">
        <f t="shared" si="72"/>
        <v>0</v>
      </c>
      <c r="U930" s="6">
        <f t="shared" si="75"/>
        <v>0</v>
      </c>
    </row>
    <row r="931" spans="2:21" x14ac:dyDescent="0.3">
      <c r="B931" s="2">
        <v>928</v>
      </c>
      <c r="C931" s="1"/>
      <c r="D931" s="2"/>
      <c r="E931" s="3"/>
      <c r="F931" s="13"/>
      <c r="G931" s="4"/>
      <c r="H931" s="14"/>
      <c r="I931" s="2"/>
      <c r="J931" s="5"/>
      <c r="K931" s="5"/>
      <c r="L931" s="6">
        <f t="shared" si="76"/>
        <v>0</v>
      </c>
      <c r="M931" s="15">
        <f>SUMIFS('Card Costs + Results'!$F$5:$F$250,'Card Costs + Results'!$B$5:$B$250,$D931,'Card Costs + Results'!$C$5:$C$250,$E931)*I931</f>
        <v>0</v>
      </c>
      <c r="N931" s="150">
        <v>0</v>
      </c>
      <c r="O931" s="150">
        <v>0</v>
      </c>
      <c r="P931" s="150">
        <v>0</v>
      </c>
      <c r="Q931" s="151">
        <f t="shared" si="73"/>
        <v>0</v>
      </c>
      <c r="R931" s="153">
        <f t="shared" si="74"/>
        <v>0</v>
      </c>
      <c r="S931" s="6"/>
      <c r="T931" s="7">
        <f t="shared" si="72"/>
        <v>0</v>
      </c>
      <c r="U931" s="6">
        <f t="shared" si="75"/>
        <v>0</v>
      </c>
    </row>
    <row r="932" spans="2:21" x14ac:dyDescent="0.3">
      <c r="B932" s="2">
        <v>929</v>
      </c>
      <c r="C932" s="1"/>
      <c r="D932" s="2"/>
      <c r="E932" s="3"/>
      <c r="F932" s="13"/>
      <c r="G932" s="4"/>
      <c r="H932" s="14"/>
      <c r="I932" s="2"/>
      <c r="J932" s="5"/>
      <c r="K932" s="5"/>
      <c r="L932" s="6">
        <f t="shared" si="76"/>
        <v>0</v>
      </c>
      <c r="M932" s="15">
        <f>SUMIFS('Card Costs + Results'!$F$5:$F$250,'Card Costs + Results'!$B$5:$B$250,$D932,'Card Costs + Results'!$C$5:$C$250,$E932)*I932</f>
        <v>0</v>
      </c>
      <c r="N932" s="150">
        <v>0</v>
      </c>
      <c r="O932" s="150">
        <v>0</v>
      </c>
      <c r="P932" s="150">
        <v>0</v>
      </c>
      <c r="Q932" s="151">
        <f t="shared" si="73"/>
        <v>0</v>
      </c>
      <c r="R932" s="153">
        <f t="shared" si="74"/>
        <v>0</v>
      </c>
      <c r="S932" s="6"/>
      <c r="T932" s="7">
        <f t="shared" si="72"/>
        <v>0</v>
      </c>
      <c r="U932" s="6">
        <f t="shared" si="75"/>
        <v>0</v>
      </c>
    </row>
    <row r="933" spans="2:21" x14ac:dyDescent="0.3">
      <c r="B933" s="2">
        <v>930</v>
      </c>
      <c r="C933" s="1"/>
      <c r="D933" s="2"/>
      <c r="E933" s="3"/>
      <c r="F933" s="13"/>
      <c r="G933" s="4"/>
      <c r="H933" s="14"/>
      <c r="I933" s="2"/>
      <c r="J933" s="5"/>
      <c r="K933" s="5"/>
      <c r="L933" s="6">
        <f t="shared" si="76"/>
        <v>0</v>
      </c>
      <c r="M933" s="15">
        <f>SUMIFS('Card Costs + Results'!$F$5:$F$250,'Card Costs + Results'!$B$5:$B$250,$D933,'Card Costs + Results'!$C$5:$C$250,$E933)*I933</f>
        <v>0</v>
      </c>
      <c r="N933" s="150">
        <v>0</v>
      </c>
      <c r="O933" s="150">
        <v>0</v>
      </c>
      <c r="P933" s="150">
        <v>0</v>
      </c>
      <c r="Q933" s="151">
        <f t="shared" si="73"/>
        <v>0</v>
      </c>
      <c r="R933" s="153">
        <f t="shared" si="74"/>
        <v>0</v>
      </c>
      <c r="S933" s="6"/>
      <c r="T933" s="7">
        <f t="shared" si="72"/>
        <v>0</v>
      </c>
      <c r="U933" s="6">
        <f t="shared" si="75"/>
        <v>0</v>
      </c>
    </row>
    <row r="934" spans="2:21" x14ac:dyDescent="0.3">
      <c r="B934" s="2">
        <v>931</v>
      </c>
      <c r="C934" s="1"/>
      <c r="D934" s="2"/>
      <c r="E934" s="3"/>
      <c r="F934" s="13"/>
      <c r="G934" s="4"/>
      <c r="H934" s="14"/>
      <c r="I934" s="2"/>
      <c r="J934" s="5"/>
      <c r="K934" s="5"/>
      <c r="L934" s="6">
        <f t="shared" si="76"/>
        <v>0</v>
      </c>
      <c r="M934" s="15">
        <f>SUMIFS('Card Costs + Results'!$F$5:$F$250,'Card Costs + Results'!$B$5:$B$250,$D934,'Card Costs + Results'!$C$5:$C$250,$E934)*I934</f>
        <v>0</v>
      </c>
      <c r="N934" s="150">
        <v>0</v>
      </c>
      <c r="O934" s="150">
        <v>0</v>
      </c>
      <c r="P934" s="150">
        <v>0</v>
      </c>
      <c r="Q934" s="151">
        <f t="shared" si="73"/>
        <v>0</v>
      </c>
      <c r="R934" s="153">
        <f t="shared" si="74"/>
        <v>0</v>
      </c>
      <c r="S934" s="6"/>
      <c r="T934" s="7">
        <f t="shared" si="72"/>
        <v>0</v>
      </c>
      <c r="U934" s="6">
        <f t="shared" si="75"/>
        <v>0</v>
      </c>
    </row>
    <row r="935" spans="2:21" x14ac:dyDescent="0.3">
      <c r="B935" s="2">
        <v>932</v>
      </c>
      <c r="C935" s="1"/>
      <c r="D935" s="2"/>
      <c r="E935" s="3"/>
      <c r="F935" s="13"/>
      <c r="G935" s="4"/>
      <c r="H935" s="14"/>
      <c r="I935" s="2"/>
      <c r="J935" s="5"/>
      <c r="K935" s="5"/>
      <c r="L935" s="6">
        <f t="shared" si="76"/>
        <v>0</v>
      </c>
      <c r="M935" s="15">
        <f>SUMIFS('Card Costs + Results'!$F$5:$F$250,'Card Costs + Results'!$B$5:$B$250,$D935,'Card Costs + Results'!$C$5:$C$250,$E935)*I935</f>
        <v>0</v>
      </c>
      <c r="N935" s="150">
        <v>0</v>
      </c>
      <c r="O935" s="150">
        <v>0</v>
      </c>
      <c r="P935" s="150">
        <v>0</v>
      </c>
      <c r="Q935" s="151">
        <f t="shared" si="73"/>
        <v>0</v>
      </c>
      <c r="R935" s="153">
        <f t="shared" si="74"/>
        <v>0</v>
      </c>
      <c r="S935" s="6"/>
      <c r="T935" s="7">
        <f t="shared" si="72"/>
        <v>0</v>
      </c>
      <c r="U935" s="6">
        <f t="shared" si="75"/>
        <v>0</v>
      </c>
    </row>
    <row r="936" spans="2:21" x14ac:dyDescent="0.3">
      <c r="B936" s="2">
        <v>933</v>
      </c>
      <c r="C936" s="1"/>
      <c r="D936" s="2"/>
      <c r="E936" s="3"/>
      <c r="F936" s="13"/>
      <c r="G936" s="4"/>
      <c r="H936" s="14"/>
      <c r="I936" s="2"/>
      <c r="J936" s="5"/>
      <c r="K936" s="5"/>
      <c r="L936" s="6">
        <f t="shared" si="76"/>
        <v>0</v>
      </c>
      <c r="M936" s="15">
        <f>SUMIFS('Card Costs + Results'!$F$5:$F$250,'Card Costs + Results'!$B$5:$B$250,$D936,'Card Costs + Results'!$C$5:$C$250,$E936)*I936</f>
        <v>0</v>
      </c>
      <c r="N936" s="150">
        <v>0</v>
      </c>
      <c r="O936" s="150">
        <v>0</v>
      </c>
      <c r="P936" s="150">
        <v>0</v>
      </c>
      <c r="Q936" s="151">
        <f t="shared" si="73"/>
        <v>0</v>
      </c>
      <c r="R936" s="153">
        <f t="shared" si="74"/>
        <v>0</v>
      </c>
      <c r="S936" s="6"/>
      <c r="T936" s="7">
        <f t="shared" si="72"/>
        <v>0</v>
      </c>
      <c r="U936" s="6">
        <f t="shared" si="75"/>
        <v>0</v>
      </c>
    </row>
    <row r="937" spans="2:21" x14ac:dyDescent="0.3">
      <c r="B937" s="2">
        <v>934</v>
      </c>
      <c r="C937" s="1"/>
      <c r="D937" s="2"/>
      <c r="E937" s="3"/>
      <c r="F937" s="13"/>
      <c r="G937" s="4"/>
      <c r="H937" s="14"/>
      <c r="I937" s="2"/>
      <c r="J937" s="5"/>
      <c r="K937" s="5"/>
      <c r="L937" s="6">
        <f t="shared" si="76"/>
        <v>0</v>
      </c>
      <c r="M937" s="15">
        <f>SUMIFS('Card Costs + Results'!$F$5:$F$250,'Card Costs + Results'!$B$5:$B$250,$D937,'Card Costs + Results'!$C$5:$C$250,$E937)*I937</f>
        <v>0</v>
      </c>
      <c r="N937" s="150">
        <v>0</v>
      </c>
      <c r="O937" s="150">
        <v>0</v>
      </c>
      <c r="P937" s="150">
        <v>0</v>
      </c>
      <c r="Q937" s="151">
        <f t="shared" si="73"/>
        <v>0</v>
      </c>
      <c r="R937" s="153">
        <f t="shared" si="74"/>
        <v>0</v>
      </c>
      <c r="S937" s="6"/>
      <c r="T937" s="7">
        <f t="shared" si="72"/>
        <v>0</v>
      </c>
      <c r="U937" s="6">
        <f t="shared" si="75"/>
        <v>0</v>
      </c>
    </row>
    <row r="938" spans="2:21" x14ac:dyDescent="0.3">
      <c r="B938" s="2">
        <v>935</v>
      </c>
      <c r="C938" s="1"/>
      <c r="D938" s="2"/>
      <c r="E938" s="3"/>
      <c r="F938" s="13"/>
      <c r="G938" s="4"/>
      <c r="H938" s="14"/>
      <c r="I938" s="2"/>
      <c r="J938" s="5"/>
      <c r="K938" s="5"/>
      <c r="L938" s="6">
        <f t="shared" si="76"/>
        <v>0</v>
      </c>
      <c r="M938" s="15">
        <f>SUMIFS('Card Costs + Results'!$F$5:$F$250,'Card Costs + Results'!$B$5:$B$250,$D938,'Card Costs + Results'!$C$5:$C$250,$E938)*I938</f>
        <v>0</v>
      </c>
      <c r="N938" s="150">
        <v>0</v>
      </c>
      <c r="O938" s="150">
        <v>0</v>
      </c>
      <c r="P938" s="150">
        <v>0</v>
      </c>
      <c r="Q938" s="151">
        <f t="shared" si="73"/>
        <v>0</v>
      </c>
      <c r="R938" s="153">
        <f t="shared" si="74"/>
        <v>0</v>
      </c>
      <c r="S938" s="6"/>
      <c r="T938" s="7">
        <f t="shared" si="72"/>
        <v>0</v>
      </c>
      <c r="U938" s="6">
        <f t="shared" si="75"/>
        <v>0</v>
      </c>
    </row>
    <row r="939" spans="2:21" x14ac:dyDescent="0.3">
      <c r="B939" s="2">
        <v>936</v>
      </c>
      <c r="C939" s="1"/>
      <c r="D939" s="2"/>
      <c r="E939" s="3"/>
      <c r="F939" s="13"/>
      <c r="G939" s="4"/>
      <c r="H939" s="14"/>
      <c r="I939" s="2"/>
      <c r="J939" s="5"/>
      <c r="K939" s="5"/>
      <c r="L939" s="6">
        <f t="shared" si="76"/>
        <v>0</v>
      </c>
      <c r="M939" s="15">
        <f>SUMIFS('Card Costs + Results'!$F$5:$F$250,'Card Costs + Results'!$B$5:$B$250,$D939,'Card Costs + Results'!$C$5:$C$250,$E939)*I939</f>
        <v>0</v>
      </c>
      <c r="N939" s="150">
        <v>0</v>
      </c>
      <c r="O939" s="150">
        <v>0</v>
      </c>
      <c r="P939" s="150">
        <v>0</v>
      </c>
      <c r="Q939" s="151">
        <f t="shared" si="73"/>
        <v>0</v>
      </c>
      <c r="R939" s="153">
        <f t="shared" si="74"/>
        <v>0</v>
      </c>
      <c r="S939" s="6"/>
      <c r="T939" s="7">
        <f t="shared" si="72"/>
        <v>0</v>
      </c>
      <c r="U939" s="6">
        <f t="shared" si="75"/>
        <v>0</v>
      </c>
    </row>
    <row r="940" spans="2:21" x14ac:dyDescent="0.3">
      <c r="B940" s="2">
        <v>937</v>
      </c>
      <c r="C940" s="1"/>
      <c r="D940" s="2"/>
      <c r="E940" s="3"/>
      <c r="F940" s="13"/>
      <c r="G940" s="4"/>
      <c r="H940" s="14"/>
      <c r="I940" s="2"/>
      <c r="J940" s="5"/>
      <c r="K940" s="5"/>
      <c r="L940" s="6">
        <f t="shared" si="76"/>
        <v>0</v>
      </c>
      <c r="M940" s="15">
        <f>SUMIFS('Card Costs + Results'!$F$5:$F$250,'Card Costs + Results'!$B$5:$B$250,$D940,'Card Costs + Results'!$C$5:$C$250,$E940)*I940</f>
        <v>0</v>
      </c>
      <c r="N940" s="150">
        <v>0</v>
      </c>
      <c r="O940" s="150">
        <v>0</v>
      </c>
      <c r="P940" s="150">
        <v>0</v>
      </c>
      <c r="Q940" s="151">
        <f t="shared" si="73"/>
        <v>0</v>
      </c>
      <c r="R940" s="153">
        <f t="shared" si="74"/>
        <v>0</v>
      </c>
      <c r="S940" s="6"/>
      <c r="T940" s="7">
        <f t="shared" si="72"/>
        <v>0</v>
      </c>
      <c r="U940" s="6">
        <f t="shared" si="75"/>
        <v>0</v>
      </c>
    </row>
    <row r="941" spans="2:21" x14ac:dyDescent="0.3">
      <c r="B941" s="2">
        <v>938</v>
      </c>
      <c r="C941" s="1"/>
      <c r="D941" s="2"/>
      <c r="E941" s="3"/>
      <c r="F941" s="13"/>
      <c r="G941" s="4"/>
      <c r="H941" s="14"/>
      <c r="I941" s="2"/>
      <c r="J941" s="5"/>
      <c r="K941" s="5"/>
      <c r="L941" s="6">
        <f t="shared" si="76"/>
        <v>0</v>
      </c>
      <c r="M941" s="15">
        <f>SUMIFS('Card Costs + Results'!$F$5:$F$250,'Card Costs + Results'!$B$5:$B$250,$D941,'Card Costs + Results'!$C$5:$C$250,$E941)*I941</f>
        <v>0</v>
      </c>
      <c r="N941" s="150">
        <v>0</v>
      </c>
      <c r="O941" s="150">
        <v>0</v>
      </c>
      <c r="P941" s="150">
        <v>0</v>
      </c>
      <c r="Q941" s="151">
        <f t="shared" si="73"/>
        <v>0</v>
      </c>
      <c r="R941" s="153">
        <f t="shared" si="74"/>
        <v>0</v>
      </c>
      <c r="S941" s="6"/>
      <c r="T941" s="7">
        <f t="shared" si="72"/>
        <v>0</v>
      </c>
      <c r="U941" s="6">
        <f t="shared" si="75"/>
        <v>0</v>
      </c>
    </row>
    <row r="942" spans="2:21" x14ac:dyDescent="0.3">
      <c r="B942" s="2">
        <v>939</v>
      </c>
      <c r="C942" s="1"/>
      <c r="D942" s="2"/>
      <c r="E942" s="3"/>
      <c r="F942" s="13"/>
      <c r="G942" s="4"/>
      <c r="H942" s="14"/>
      <c r="I942" s="2"/>
      <c r="J942" s="5"/>
      <c r="K942" s="5"/>
      <c r="L942" s="6">
        <f t="shared" si="76"/>
        <v>0</v>
      </c>
      <c r="M942" s="15">
        <f>SUMIFS('Card Costs + Results'!$F$5:$F$250,'Card Costs + Results'!$B$5:$B$250,$D942,'Card Costs + Results'!$C$5:$C$250,$E942)*I942</f>
        <v>0</v>
      </c>
      <c r="N942" s="150">
        <v>0</v>
      </c>
      <c r="O942" s="150">
        <v>0</v>
      </c>
      <c r="P942" s="150">
        <v>0</v>
      </c>
      <c r="Q942" s="151">
        <f t="shared" si="73"/>
        <v>0</v>
      </c>
      <c r="R942" s="153">
        <f t="shared" si="74"/>
        <v>0</v>
      </c>
      <c r="S942" s="6"/>
      <c r="T942" s="7">
        <f t="shared" si="72"/>
        <v>0</v>
      </c>
      <c r="U942" s="6">
        <f t="shared" si="75"/>
        <v>0</v>
      </c>
    </row>
    <row r="943" spans="2:21" x14ac:dyDescent="0.3">
      <c r="B943" s="2">
        <v>940</v>
      </c>
      <c r="C943" s="1"/>
      <c r="D943" s="2"/>
      <c r="E943" s="3"/>
      <c r="F943" s="13"/>
      <c r="G943" s="4"/>
      <c r="H943" s="14"/>
      <c r="I943" s="2"/>
      <c r="J943" s="5"/>
      <c r="K943" s="5"/>
      <c r="L943" s="6">
        <f t="shared" si="76"/>
        <v>0</v>
      </c>
      <c r="M943" s="15">
        <f>SUMIFS('Card Costs + Results'!$F$5:$F$250,'Card Costs + Results'!$B$5:$B$250,$D943,'Card Costs + Results'!$C$5:$C$250,$E943)*I943</f>
        <v>0</v>
      </c>
      <c r="N943" s="150">
        <v>0</v>
      </c>
      <c r="O943" s="150">
        <v>0</v>
      </c>
      <c r="P943" s="150">
        <v>0</v>
      </c>
      <c r="Q943" s="151">
        <f t="shared" si="73"/>
        <v>0</v>
      </c>
      <c r="R943" s="153">
        <f t="shared" si="74"/>
        <v>0</v>
      </c>
      <c r="S943" s="6"/>
      <c r="T943" s="7">
        <f t="shared" si="72"/>
        <v>0</v>
      </c>
      <c r="U943" s="6">
        <f t="shared" si="75"/>
        <v>0</v>
      </c>
    </row>
    <row r="944" spans="2:21" x14ac:dyDescent="0.3">
      <c r="B944" s="2">
        <v>941</v>
      </c>
      <c r="C944" s="1"/>
      <c r="D944" s="2"/>
      <c r="E944" s="3"/>
      <c r="F944" s="13"/>
      <c r="G944" s="4"/>
      <c r="H944" s="14"/>
      <c r="I944" s="2"/>
      <c r="J944" s="5"/>
      <c r="K944" s="5"/>
      <c r="L944" s="6">
        <f t="shared" si="76"/>
        <v>0</v>
      </c>
      <c r="M944" s="15">
        <f>SUMIFS('Card Costs + Results'!$F$5:$F$250,'Card Costs + Results'!$B$5:$B$250,$D944,'Card Costs + Results'!$C$5:$C$250,$E944)*I944</f>
        <v>0</v>
      </c>
      <c r="N944" s="150">
        <v>0</v>
      </c>
      <c r="O944" s="150">
        <v>0</v>
      </c>
      <c r="P944" s="150">
        <v>0</v>
      </c>
      <c r="Q944" s="151">
        <f t="shared" si="73"/>
        <v>0</v>
      </c>
      <c r="R944" s="153">
        <f t="shared" si="74"/>
        <v>0</v>
      </c>
      <c r="S944" s="6"/>
      <c r="T944" s="7">
        <f t="shared" si="72"/>
        <v>0</v>
      </c>
      <c r="U944" s="6">
        <f t="shared" si="75"/>
        <v>0</v>
      </c>
    </row>
    <row r="945" spans="2:21" x14ac:dyDescent="0.3">
      <c r="B945" s="2">
        <v>942</v>
      </c>
      <c r="C945" s="1"/>
      <c r="D945" s="2"/>
      <c r="E945" s="3"/>
      <c r="F945" s="13"/>
      <c r="G945" s="4"/>
      <c r="H945" s="14"/>
      <c r="I945" s="2"/>
      <c r="J945" s="5"/>
      <c r="K945" s="5"/>
      <c r="L945" s="6">
        <f t="shared" si="76"/>
        <v>0</v>
      </c>
      <c r="M945" s="15">
        <f>SUMIFS('Card Costs + Results'!$F$5:$F$250,'Card Costs + Results'!$B$5:$B$250,$D945,'Card Costs + Results'!$C$5:$C$250,$E945)*I945</f>
        <v>0</v>
      </c>
      <c r="N945" s="150">
        <v>0</v>
      </c>
      <c r="O945" s="150">
        <v>0</v>
      </c>
      <c r="P945" s="150">
        <v>0</v>
      </c>
      <c r="Q945" s="151">
        <f t="shared" si="73"/>
        <v>0</v>
      </c>
      <c r="R945" s="153">
        <f t="shared" si="74"/>
        <v>0</v>
      </c>
      <c r="S945" s="6"/>
      <c r="T945" s="7">
        <f t="shared" si="72"/>
        <v>0</v>
      </c>
      <c r="U945" s="6">
        <f t="shared" si="75"/>
        <v>0</v>
      </c>
    </row>
    <row r="946" spans="2:21" x14ac:dyDescent="0.3">
      <c r="B946" s="2">
        <v>943</v>
      </c>
      <c r="C946" s="1"/>
      <c r="D946" s="2"/>
      <c r="E946" s="3"/>
      <c r="F946" s="13"/>
      <c r="G946" s="4"/>
      <c r="H946" s="14"/>
      <c r="I946" s="2"/>
      <c r="J946" s="5"/>
      <c r="K946" s="5"/>
      <c r="L946" s="6">
        <f t="shared" si="76"/>
        <v>0</v>
      </c>
      <c r="M946" s="15">
        <f>SUMIFS('Card Costs + Results'!$F$5:$F$250,'Card Costs + Results'!$B$5:$B$250,$D946,'Card Costs + Results'!$C$5:$C$250,$E946)*I946</f>
        <v>0</v>
      </c>
      <c r="N946" s="150">
        <v>0</v>
      </c>
      <c r="O946" s="150">
        <v>0</v>
      </c>
      <c r="P946" s="150">
        <v>0</v>
      </c>
      <c r="Q946" s="151">
        <f t="shared" si="73"/>
        <v>0</v>
      </c>
      <c r="R946" s="153">
        <f t="shared" si="74"/>
        <v>0</v>
      </c>
      <c r="S946" s="6"/>
      <c r="T946" s="7">
        <f t="shared" si="72"/>
        <v>0</v>
      </c>
      <c r="U946" s="6">
        <f t="shared" si="75"/>
        <v>0</v>
      </c>
    </row>
    <row r="947" spans="2:21" x14ac:dyDescent="0.3">
      <c r="B947" s="2">
        <v>944</v>
      </c>
      <c r="C947" s="1"/>
      <c r="D947" s="2"/>
      <c r="E947" s="3"/>
      <c r="F947" s="13"/>
      <c r="G947" s="4"/>
      <c r="H947" s="14"/>
      <c r="I947" s="2"/>
      <c r="J947" s="5"/>
      <c r="K947" s="5"/>
      <c r="L947" s="6">
        <f t="shared" si="76"/>
        <v>0</v>
      </c>
      <c r="M947" s="15">
        <f>SUMIFS('Card Costs + Results'!$F$5:$F$250,'Card Costs + Results'!$B$5:$B$250,$D947,'Card Costs + Results'!$C$5:$C$250,$E947)*I947</f>
        <v>0</v>
      </c>
      <c r="N947" s="150">
        <v>0</v>
      </c>
      <c r="O947" s="150">
        <v>0</v>
      </c>
      <c r="P947" s="150">
        <v>0</v>
      </c>
      <c r="Q947" s="151">
        <f t="shared" si="73"/>
        <v>0</v>
      </c>
      <c r="R947" s="153">
        <f t="shared" si="74"/>
        <v>0</v>
      </c>
      <c r="S947" s="6"/>
      <c r="T947" s="7">
        <f t="shared" si="72"/>
        <v>0</v>
      </c>
      <c r="U947" s="6">
        <f t="shared" si="75"/>
        <v>0</v>
      </c>
    </row>
    <row r="948" spans="2:21" x14ac:dyDescent="0.3">
      <c r="B948" s="2">
        <v>945</v>
      </c>
      <c r="C948" s="1"/>
      <c r="D948" s="2"/>
      <c r="E948" s="3"/>
      <c r="F948" s="13"/>
      <c r="G948" s="4"/>
      <c r="H948" s="14"/>
      <c r="I948" s="2"/>
      <c r="J948" s="5"/>
      <c r="K948" s="5"/>
      <c r="L948" s="6">
        <f t="shared" si="76"/>
        <v>0</v>
      </c>
      <c r="M948" s="15">
        <f>SUMIFS('Card Costs + Results'!$F$5:$F$250,'Card Costs + Results'!$B$5:$B$250,$D948,'Card Costs + Results'!$C$5:$C$250,$E948)*I948</f>
        <v>0</v>
      </c>
      <c r="N948" s="150">
        <v>0</v>
      </c>
      <c r="O948" s="150">
        <v>0</v>
      </c>
      <c r="P948" s="150">
        <v>0</v>
      </c>
      <c r="Q948" s="151">
        <f t="shared" si="73"/>
        <v>0</v>
      </c>
      <c r="R948" s="153">
        <f t="shared" si="74"/>
        <v>0</v>
      </c>
      <c r="S948" s="6"/>
      <c r="T948" s="7">
        <f t="shared" si="72"/>
        <v>0</v>
      </c>
      <c r="U948" s="6">
        <f t="shared" si="75"/>
        <v>0</v>
      </c>
    </row>
    <row r="949" spans="2:21" x14ac:dyDescent="0.3">
      <c r="B949" s="2">
        <v>946</v>
      </c>
      <c r="C949" s="1"/>
      <c r="D949" s="2"/>
      <c r="E949" s="3"/>
      <c r="F949" s="13"/>
      <c r="G949" s="4"/>
      <c r="H949" s="14"/>
      <c r="I949" s="2"/>
      <c r="J949" s="5"/>
      <c r="K949" s="5"/>
      <c r="L949" s="6">
        <f t="shared" si="76"/>
        <v>0</v>
      </c>
      <c r="M949" s="15">
        <f>SUMIFS('Card Costs + Results'!$F$5:$F$250,'Card Costs + Results'!$B$5:$B$250,$D949,'Card Costs + Results'!$C$5:$C$250,$E949)*I949</f>
        <v>0</v>
      </c>
      <c r="N949" s="150">
        <v>0</v>
      </c>
      <c r="O949" s="150">
        <v>0</v>
      </c>
      <c r="P949" s="150">
        <v>0</v>
      </c>
      <c r="Q949" s="151">
        <f t="shared" si="73"/>
        <v>0</v>
      </c>
      <c r="R949" s="153">
        <f t="shared" si="74"/>
        <v>0</v>
      </c>
      <c r="S949" s="6"/>
      <c r="T949" s="7">
        <f t="shared" si="72"/>
        <v>0</v>
      </c>
      <c r="U949" s="6">
        <f t="shared" si="75"/>
        <v>0</v>
      </c>
    </row>
    <row r="950" spans="2:21" x14ac:dyDescent="0.3">
      <c r="B950" s="2">
        <v>947</v>
      </c>
      <c r="C950" s="1"/>
      <c r="D950" s="2"/>
      <c r="E950" s="3"/>
      <c r="F950" s="13"/>
      <c r="G950" s="4"/>
      <c r="H950" s="14"/>
      <c r="I950" s="2"/>
      <c r="J950" s="5"/>
      <c r="K950" s="5"/>
      <c r="L950" s="6">
        <f t="shared" si="76"/>
        <v>0</v>
      </c>
      <c r="M950" s="15">
        <f>SUMIFS('Card Costs + Results'!$F$5:$F$250,'Card Costs + Results'!$B$5:$B$250,$D950,'Card Costs + Results'!$C$5:$C$250,$E950)*I950</f>
        <v>0</v>
      </c>
      <c r="N950" s="150">
        <v>0</v>
      </c>
      <c r="O950" s="150">
        <v>0</v>
      </c>
      <c r="P950" s="150">
        <v>0</v>
      </c>
      <c r="Q950" s="151">
        <f t="shared" si="73"/>
        <v>0</v>
      </c>
      <c r="R950" s="153">
        <f t="shared" si="74"/>
        <v>0</v>
      </c>
      <c r="S950" s="6"/>
      <c r="T950" s="7">
        <f t="shared" si="72"/>
        <v>0</v>
      </c>
      <c r="U950" s="6">
        <f t="shared" si="75"/>
        <v>0</v>
      </c>
    </row>
    <row r="951" spans="2:21" x14ac:dyDescent="0.3">
      <c r="B951" s="2">
        <v>948</v>
      </c>
      <c r="C951" s="1"/>
      <c r="D951" s="2"/>
      <c r="E951" s="3"/>
      <c r="F951" s="13"/>
      <c r="G951" s="4"/>
      <c r="H951" s="14"/>
      <c r="I951" s="2"/>
      <c r="J951" s="5"/>
      <c r="K951" s="5"/>
      <c r="L951" s="6">
        <f t="shared" si="76"/>
        <v>0</v>
      </c>
      <c r="M951" s="15">
        <f>SUMIFS('Card Costs + Results'!$F$5:$F$250,'Card Costs + Results'!$B$5:$B$250,$D951,'Card Costs + Results'!$C$5:$C$250,$E951)*I951</f>
        <v>0</v>
      </c>
      <c r="N951" s="150">
        <v>0</v>
      </c>
      <c r="O951" s="150">
        <v>0</v>
      </c>
      <c r="P951" s="150">
        <v>0</v>
      </c>
      <c r="Q951" s="151">
        <f t="shared" si="73"/>
        <v>0</v>
      </c>
      <c r="R951" s="153">
        <f t="shared" si="74"/>
        <v>0</v>
      </c>
      <c r="S951" s="6"/>
      <c r="T951" s="7">
        <f t="shared" si="72"/>
        <v>0</v>
      </c>
      <c r="U951" s="6">
        <f t="shared" si="75"/>
        <v>0</v>
      </c>
    </row>
    <row r="952" spans="2:21" x14ac:dyDescent="0.3">
      <c r="B952" s="2">
        <v>949</v>
      </c>
      <c r="C952" s="1"/>
      <c r="D952" s="2"/>
      <c r="E952" s="3"/>
      <c r="F952" s="13"/>
      <c r="G952" s="4"/>
      <c r="H952" s="14"/>
      <c r="I952" s="2"/>
      <c r="J952" s="5"/>
      <c r="K952" s="5"/>
      <c r="L952" s="6">
        <f t="shared" si="76"/>
        <v>0</v>
      </c>
      <c r="M952" s="15">
        <f>SUMIFS('Card Costs + Results'!$F$5:$F$250,'Card Costs + Results'!$B$5:$B$250,$D952,'Card Costs + Results'!$C$5:$C$250,$E952)*I952</f>
        <v>0</v>
      </c>
      <c r="N952" s="150">
        <v>0</v>
      </c>
      <c r="O952" s="150">
        <v>0</v>
      </c>
      <c r="P952" s="150">
        <v>0</v>
      </c>
      <c r="Q952" s="151">
        <f t="shared" si="73"/>
        <v>0</v>
      </c>
      <c r="R952" s="153">
        <f t="shared" si="74"/>
        <v>0</v>
      </c>
      <c r="S952" s="6"/>
      <c r="T952" s="7">
        <f t="shared" si="72"/>
        <v>0</v>
      </c>
      <c r="U952" s="6">
        <f t="shared" si="75"/>
        <v>0</v>
      </c>
    </row>
    <row r="953" spans="2:21" x14ac:dyDescent="0.3">
      <c r="B953" s="2">
        <v>950</v>
      </c>
      <c r="C953" s="1"/>
      <c r="D953" s="2"/>
      <c r="E953" s="3"/>
      <c r="F953" s="13"/>
      <c r="G953" s="4"/>
      <c r="H953" s="14"/>
      <c r="I953" s="2"/>
      <c r="J953" s="5"/>
      <c r="K953" s="5"/>
      <c r="L953" s="6">
        <f t="shared" si="76"/>
        <v>0</v>
      </c>
      <c r="M953" s="15">
        <f>SUMIFS('Card Costs + Results'!$F$5:$F$250,'Card Costs + Results'!$B$5:$B$250,$D953,'Card Costs + Results'!$C$5:$C$250,$E953)*I953</f>
        <v>0</v>
      </c>
      <c r="N953" s="150">
        <v>0</v>
      </c>
      <c r="O953" s="150">
        <v>0</v>
      </c>
      <c r="P953" s="150">
        <v>0</v>
      </c>
      <c r="Q953" s="151">
        <f t="shared" si="73"/>
        <v>0</v>
      </c>
      <c r="R953" s="153">
        <f t="shared" si="74"/>
        <v>0</v>
      </c>
      <c r="S953" s="6"/>
      <c r="T953" s="7">
        <f t="shared" si="72"/>
        <v>0</v>
      </c>
      <c r="U953" s="6">
        <f t="shared" si="75"/>
        <v>0</v>
      </c>
    </row>
    <row r="954" spans="2:21" x14ac:dyDescent="0.3">
      <c r="B954" s="2">
        <v>951</v>
      </c>
      <c r="C954" s="1"/>
      <c r="D954" s="2"/>
      <c r="E954" s="3"/>
      <c r="F954" s="13"/>
      <c r="G954" s="4"/>
      <c r="H954" s="14"/>
      <c r="I954" s="2"/>
      <c r="J954" s="5"/>
      <c r="K954" s="5"/>
      <c r="L954" s="6">
        <f t="shared" si="76"/>
        <v>0</v>
      </c>
      <c r="M954" s="15">
        <f>SUMIFS('Card Costs + Results'!$F$5:$F$250,'Card Costs + Results'!$B$5:$B$250,$D954,'Card Costs + Results'!$C$5:$C$250,$E954)*I954</f>
        <v>0</v>
      </c>
      <c r="N954" s="150">
        <v>0</v>
      </c>
      <c r="O954" s="150">
        <v>0</v>
      </c>
      <c r="P954" s="150">
        <v>0</v>
      </c>
      <c r="Q954" s="151">
        <f t="shared" si="73"/>
        <v>0</v>
      </c>
      <c r="R954" s="153">
        <f t="shared" si="74"/>
        <v>0</v>
      </c>
      <c r="S954" s="6"/>
      <c r="T954" s="7">
        <f t="shared" si="72"/>
        <v>0</v>
      </c>
      <c r="U954" s="6">
        <f t="shared" si="75"/>
        <v>0</v>
      </c>
    </row>
    <row r="955" spans="2:21" x14ac:dyDescent="0.3">
      <c r="B955" s="2">
        <v>952</v>
      </c>
      <c r="C955" s="1"/>
      <c r="D955" s="2"/>
      <c r="E955" s="3"/>
      <c r="F955" s="13"/>
      <c r="G955" s="4"/>
      <c r="H955" s="14"/>
      <c r="I955" s="2"/>
      <c r="J955" s="5"/>
      <c r="K955" s="5"/>
      <c r="L955" s="6">
        <f t="shared" si="76"/>
        <v>0</v>
      </c>
      <c r="M955" s="15">
        <f>SUMIFS('Card Costs + Results'!$F$5:$F$250,'Card Costs + Results'!$B$5:$B$250,$D955,'Card Costs + Results'!$C$5:$C$250,$E955)*I955</f>
        <v>0</v>
      </c>
      <c r="N955" s="150">
        <v>0</v>
      </c>
      <c r="O955" s="150">
        <v>0</v>
      </c>
      <c r="P955" s="150">
        <v>0</v>
      </c>
      <c r="Q955" s="151">
        <f t="shared" si="73"/>
        <v>0</v>
      </c>
      <c r="R955" s="153">
        <f t="shared" si="74"/>
        <v>0</v>
      </c>
      <c r="S955" s="6"/>
      <c r="T955" s="7">
        <f t="shared" si="72"/>
        <v>0</v>
      </c>
      <c r="U955" s="6">
        <f t="shared" si="75"/>
        <v>0</v>
      </c>
    </row>
    <row r="956" spans="2:21" x14ac:dyDescent="0.3">
      <c r="B956" s="2">
        <v>953</v>
      </c>
      <c r="C956" s="1"/>
      <c r="D956" s="2"/>
      <c r="E956" s="3"/>
      <c r="F956" s="13"/>
      <c r="G956" s="4"/>
      <c r="H956" s="14"/>
      <c r="I956" s="2"/>
      <c r="J956" s="5"/>
      <c r="K956" s="5"/>
      <c r="L956" s="6">
        <f t="shared" si="76"/>
        <v>0</v>
      </c>
      <c r="M956" s="15">
        <f>SUMIFS('Card Costs + Results'!$F$5:$F$250,'Card Costs + Results'!$B$5:$B$250,$D956,'Card Costs + Results'!$C$5:$C$250,$E956)*I956</f>
        <v>0</v>
      </c>
      <c r="N956" s="150">
        <v>0</v>
      </c>
      <c r="O956" s="150">
        <v>0</v>
      </c>
      <c r="P956" s="150">
        <v>0</v>
      </c>
      <c r="Q956" s="151">
        <f t="shared" si="73"/>
        <v>0</v>
      </c>
      <c r="R956" s="153">
        <f t="shared" si="74"/>
        <v>0</v>
      </c>
      <c r="S956" s="6"/>
      <c r="T956" s="7">
        <f t="shared" si="72"/>
        <v>0</v>
      </c>
      <c r="U956" s="6">
        <f t="shared" si="75"/>
        <v>0</v>
      </c>
    </row>
    <row r="957" spans="2:21" x14ac:dyDescent="0.3">
      <c r="B957" s="2">
        <v>954</v>
      </c>
      <c r="C957" s="1"/>
      <c r="D957" s="2"/>
      <c r="E957" s="3"/>
      <c r="F957" s="13"/>
      <c r="G957" s="4"/>
      <c r="H957" s="14"/>
      <c r="I957" s="2"/>
      <c r="J957" s="5"/>
      <c r="K957" s="5"/>
      <c r="L957" s="6">
        <f t="shared" si="76"/>
        <v>0</v>
      </c>
      <c r="M957" s="15">
        <f>SUMIFS('Card Costs + Results'!$F$5:$F$250,'Card Costs + Results'!$B$5:$B$250,$D957,'Card Costs + Results'!$C$5:$C$250,$E957)*I957</f>
        <v>0</v>
      </c>
      <c r="N957" s="150">
        <v>0</v>
      </c>
      <c r="O957" s="150">
        <v>0</v>
      </c>
      <c r="P957" s="150">
        <v>0</v>
      </c>
      <c r="Q957" s="151">
        <f t="shared" si="73"/>
        <v>0</v>
      </c>
      <c r="R957" s="153">
        <f t="shared" si="74"/>
        <v>0</v>
      </c>
      <c r="S957" s="6"/>
      <c r="T957" s="7">
        <f t="shared" si="72"/>
        <v>0</v>
      </c>
      <c r="U957" s="6">
        <f t="shared" si="75"/>
        <v>0</v>
      </c>
    </row>
    <row r="958" spans="2:21" x14ac:dyDescent="0.3">
      <c r="B958" s="2">
        <v>955</v>
      </c>
      <c r="C958" s="1"/>
      <c r="D958" s="2"/>
      <c r="E958" s="3"/>
      <c r="F958" s="13"/>
      <c r="G958" s="4"/>
      <c r="H958" s="14"/>
      <c r="I958" s="2"/>
      <c r="J958" s="5"/>
      <c r="K958" s="5"/>
      <c r="L958" s="6">
        <f t="shared" si="76"/>
        <v>0</v>
      </c>
      <c r="M958" s="15">
        <f>SUMIFS('Card Costs + Results'!$F$5:$F$250,'Card Costs + Results'!$B$5:$B$250,$D958,'Card Costs + Results'!$C$5:$C$250,$E958)*I958</f>
        <v>0</v>
      </c>
      <c r="N958" s="150">
        <v>0</v>
      </c>
      <c r="O958" s="150">
        <v>0</v>
      </c>
      <c r="P958" s="150">
        <v>0</v>
      </c>
      <c r="Q958" s="151">
        <f t="shared" si="73"/>
        <v>0</v>
      </c>
      <c r="R958" s="153">
        <f t="shared" si="74"/>
        <v>0</v>
      </c>
      <c r="S958" s="6"/>
      <c r="T958" s="7">
        <f t="shared" si="72"/>
        <v>0</v>
      </c>
      <c r="U958" s="6">
        <f t="shared" si="75"/>
        <v>0</v>
      </c>
    </row>
    <row r="959" spans="2:21" x14ac:dyDescent="0.3">
      <c r="B959" s="2">
        <v>956</v>
      </c>
      <c r="C959" s="1"/>
      <c r="D959" s="2"/>
      <c r="E959" s="3"/>
      <c r="F959" s="13"/>
      <c r="G959" s="4"/>
      <c r="H959" s="14"/>
      <c r="I959" s="2"/>
      <c r="J959" s="5"/>
      <c r="K959" s="5"/>
      <c r="L959" s="6">
        <f t="shared" si="76"/>
        <v>0</v>
      </c>
      <c r="M959" s="15">
        <f>SUMIFS('Card Costs + Results'!$F$5:$F$250,'Card Costs + Results'!$B$5:$B$250,$D959,'Card Costs + Results'!$C$5:$C$250,$E959)*I959</f>
        <v>0</v>
      </c>
      <c r="N959" s="150">
        <v>0</v>
      </c>
      <c r="O959" s="150">
        <v>0</v>
      </c>
      <c r="P959" s="150">
        <v>0</v>
      </c>
      <c r="Q959" s="151">
        <f t="shared" si="73"/>
        <v>0</v>
      </c>
      <c r="R959" s="153">
        <f t="shared" si="74"/>
        <v>0</v>
      </c>
      <c r="S959" s="6"/>
      <c r="T959" s="7">
        <f t="shared" si="72"/>
        <v>0</v>
      </c>
      <c r="U959" s="6">
        <f t="shared" si="75"/>
        <v>0</v>
      </c>
    </row>
    <row r="960" spans="2:21" x14ac:dyDescent="0.3">
      <c r="B960" s="2">
        <v>957</v>
      </c>
      <c r="C960" s="1"/>
      <c r="D960" s="2"/>
      <c r="E960" s="3"/>
      <c r="F960" s="13"/>
      <c r="G960" s="4"/>
      <c r="H960" s="14"/>
      <c r="I960" s="2"/>
      <c r="J960" s="5"/>
      <c r="K960" s="5"/>
      <c r="L960" s="6">
        <f t="shared" si="76"/>
        <v>0</v>
      </c>
      <c r="M960" s="15">
        <f>SUMIFS('Card Costs + Results'!$F$5:$F$250,'Card Costs + Results'!$B$5:$B$250,$D960,'Card Costs + Results'!$C$5:$C$250,$E960)*I960</f>
        <v>0</v>
      </c>
      <c r="N960" s="150">
        <v>0</v>
      </c>
      <c r="O960" s="150">
        <v>0</v>
      </c>
      <c r="P960" s="150">
        <v>0</v>
      </c>
      <c r="Q960" s="151">
        <f t="shared" si="73"/>
        <v>0</v>
      </c>
      <c r="R960" s="153">
        <f t="shared" si="74"/>
        <v>0</v>
      </c>
      <c r="S960" s="6"/>
      <c r="T960" s="7">
        <f t="shared" si="72"/>
        <v>0</v>
      </c>
      <c r="U960" s="6">
        <f t="shared" si="75"/>
        <v>0</v>
      </c>
    </row>
    <row r="961" spans="2:21" x14ac:dyDescent="0.3">
      <c r="B961" s="2">
        <v>958</v>
      </c>
      <c r="C961" s="1"/>
      <c r="D961" s="2"/>
      <c r="E961" s="3"/>
      <c r="F961" s="13"/>
      <c r="G961" s="4"/>
      <c r="H961" s="14"/>
      <c r="I961" s="2"/>
      <c r="J961" s="5"/>
      <c r="K961" s="5"/>
      <c r="L961" s="6">
        <f t="shared" si="76"/>
        <v>0</v>
      </c>
      <c r="M961" s="15">
        <f>SUMIFS('Card Costs + Results'!$F$5:$F$250,'Card Costs + Results'!$B$5:$B$250,$D961,'Card Costs + Results'!$C$5:$C$250,$E961)*I961</f>
        <v>0</v>
      </c>
      <c r="N961" s="150">
        <v>0</v>
      </c>
      <c r="O961" s="150">
        <v>0</v>
      </c>
      <c r="P961" s="150">
        <v>0</v>
      </c>
      <c r="Q961" s="151">
        <f t="shared" si="73"/>
        <v>0</v>
      </c>
      <c r="R961" s="153">
        <f t="shared" si="74"/>
        <v>0</v>
      </c>
      <c r="S961" s="6"/>
      <c r="T961" s="7">
        <f t="shared" si="72"/>
        <v>0</v>
      </c>
      <c r="U961" s="6">
        <f t="shared" si="75"/>
        <v>0</v>
      </c>
    </row>
    <row r="962" spans="2:21" x14ac:dyDescent="0.3">
      <c r="B962" s="2">
        <v>959</v>
      </c>
      <c r="C962" s="1"/>
      <c r="D962" s="2"/>
      <c r="E962" s="3"/>
      <c r="F962" s="13"/>
      <c r="G962" s="4"/>
      <c r="H962" s="14"/>
      <c r="I962" s="2"/>
      <c r="J962" s="5"/>
      <c r="K962" s="5"/>
      <c r="L962" s="6">
        <f t="shared" si="76"/>
        <v>0</v>
      </c>
      <c r="M962" s="15">
        <f>SUMIFS('Card Costs + Results'!$F$5:$F$250,'Card Costs + Results'!$B$5:$B$250,$D962,'Card Costs + Results'!$C$5:$C$250,$E962)*I962</f>
        <v>0</v>
      </c>
      <c r="N962" s="150">
        <v>0</v>
      </c>
      <c r="O962" s="150">
        <v>0</v>
      </c>
      <c r="P962" s="150">
        <v>0</v>
      </c>
      <c r="Q962" s="151">
        <f t="shared" si="73"/>
        <v>0</v>
      </c>
      <c r="R962" s="153">
        <f t="shared" si="74"/>
        <v>0</v>
      </c>
      <c r="S962" s="6"/>
      <c r="T962" s="7">
        <f t="shared" si="72"/>
        <v>0</v>
      </c>
      <c r="U962" s="6">
        <f t="shared" si="75"/>
        <v>0</v>
      </c>
    </row>
    <row r="963" spans="2:21" x14ac:dyDescent="0.3">
      <c r="B963" s="2">
        <v>960</v>
      </c>
      <c r="C963" s="1"/>
      <c r="D963" s="2"/>
      <c r="E963" s="3"/>
      <c r="F963" s="13"/>
      <c r="G963" s="4"/>
      <c r="H963" s="14"/>
      <c r="I963" s="2"/>
      <c r="J963" s="5"/>
      <c r="K963" s="5"/>
      <c r="L963" s="6">
        <f t="shared" si="76"/>
        <v>0</v>
      </c>
      <c r="M963" s="15">
        <f>SUMIFS('Card Costs + Results'!$F$5:$F$250,'Card Costs + Results'!$B$5:$B$250,$D963,'Card Costs + Results'!$C$5:$C$250,$E963)*I963</f>
        <v>0</v>
      </c>
      <c r="N963" s="150">
        <v>0</v>
      </c>
      <c r="O963" s="150">
        <v>0</v>
      </c>
      <c r="P963" s="150">
        <v>0</v>
      </c>
      <c r="Q963" s="151">
        <f t="shared" si="73"/>
        <v>0</v>
      </c>
      <c r="R963" s="153">
        <f t="shared" si="74"/>
        <v>0</v>
      </c>
      <c r="S963" s="6"/>
      <c r="T963" s="7">
        <f t="shared" si="72"/>
        <v>0</v>
      </c>
      <c r="U963" s="6">
        <f t="shared" si="75"/>
        <v>0</v>
      </c>
    </row>
    <row r="964" spans="2:21" x14ac:dyDescent="0.3">
      <c r="B964" s="2">
        <v>961</v>
      </c>
      <c r="C964" s="1"/>
      <c r="D964" s="2"/>
      <c r="E964" s="3"/>
      <c r="F964" s="13"/>
      <c r="G964" s="4"/>
      <c r="H964" s="14"/>
      <c r="I964" s="2"/>
      <c r="J964" s="5"/>
      <c r="K964" s="5"/>
      <c r="L964" s="6">
        <f t="shared" si="76"/>
        <v>0</v>
      </c>
      <c r="M964" s="15">
        <f>SUMIFS('Card Costs + Results'!$F$5:$F$250,'Card Costs + Results'!$B$5:$B$250,$D964,'Card Costs + Results'!$C$5:$C$250,$E964)*I964</f>
        <v>0</v>
      </c>
      <c r="N964" s="150">
        <v>0</v>
      </c>
      <c r="O964" s="150">
        <v>0</v>
      </c>
      <c r="P964" s="150">
        <v>0</v>
      </c>
      <c r="Q964" s="151">
        <f t="shared" si="73"/>
        <v>0</v>
      </c>
      <c r="R964" s="153">
        <f t="shared" si="74"/>
        <v>0</v>
      </c>
      <c r="S964" s="6"/>
      <c r="T964" s="7">
        <f t="shared" si="72"/>
        <v>0</v>
      </c>
      <c r="U964" s="6">
        <f t="shared" si="75"/>
        <v>0</v>
      </c>
    </row>
    <row r="965" spans="2:21" x14ac:dyDescent="0.3">
      <c r="B965" s="2">
        <v>962</v>
      </c>
      <c r="C965" s="1"/>
      <c r="D965" s="2"/>
      <c r="E965" s="3"/>
      <c r="F965" s="13"/>
      <c r="G965" s="4"/>
      <c r="H965" s="14"/>
      <c r="I965" s="2"/>
      <c r="J965" s="5"/>
      <c r="K965" s="5"/>
      <c r="L965" s="6">
        <f t="shared" si="76"/>
        <v>0</v>
      </c>
      <c r="M965" s="15">
        <f>SUMIFS('Card Costs + Results'!$F$5:$F$250,'Card Costs + Results'!$B$5:$B$250,$D965,'Card Costs + Results'!$C$5:$C$250,$E965)*I965</f>
        <v>0</v>
      </c>
      <c r="N965" s="150">
        <v>0</v>
      </c>
      <c r="O965" s="150">
        <v>0</v>
      </c>
      <c r="P965" s="150">
        <v>0</v>
      </c>
      <c r="Q965" s="151">
        <f t="shared" si="73"/>
        <v>0</v>
      </c>
      <c r="R965" s="153">
        <f t="shared" si="74"/>
        <v>0</v>
      </c>
      <c r="S965" s="6"/>
      <c r="T965" s="7">
        <f t="shared" ref="T965:T1028" si="77">SUM(K965-S965)</f>
        <v>0</v>
      </c>
      <c r="U965" s="6">
        <f t="shared" si="75"/>
        <v>0</v>
      </c>
    </row>
    <row r="966" spans="2:21" x14ac:dyDescent="0.3">
      <c r="B966" s="2">
        <v>963</v>
      </c>
      <c r="C966" s="1"/>
      <c r="D966" s="2"/>
      <c r="E966" s="3"/>
      <c r="F966" s="13"/>
      <c r="G966" s="4"/>
      <c r="H966" s="14"/>
      <c r="I966" s="2"/>
      <c r="J966" s="5"/>
      <c r="K966" s="5"/>
      <c r="L966" s="6">
        <f t="shared" si="76"/>
        <v>0</v>
      </c>
      <c r="M966" s="15">
        <f>SUMIFS('Card Costs + Results'!$F$5:$F$250,'Card Costs + Results'!$B$5:$B$250,$D966,'Card Costs + Results'!$C$5:$C$250,$E966)*I966</f>
        <v>0</v>
      </c>
      <c r="N966" s="150">
        <v>0</v>
      </c>
      <c r="O966" s="150">
        <v>0</v>
      </c>
      <c r="P966" s="150">
        <v>0</v>
      </c>
      <c r="Q966" s="151">
        <f t="shared" ref="Q966:Q1003" si="78">SUM(N966:P966)</f>
        <v>0</v>
      </c>
      <c r="R966" s="153">
        <f t="shared" ref="R966:R1003" si="79">SUM(J966-M966-Q966)</f>
        <v>0</v>
      </c>
      <c r="S966" s="6"/>
      <c r="T966" s="7">
        <f t="shared" si="77"/>
        <v>0</v>
      </c>
      <c r="U966" s="6">
        <f t="shared" ref="U966:U1003" si="80">R966+T966</f>
        <v>0</v>
      </c>
    </row>
    <row r="967" spans="2:21" x14ac:dyDescent="0.3">
      <c r="B967" s="2">
        <v>964</v>
      </c>
      <c r="C967" s="1"/>
      <c r="D967" s="2"/>
      <c r="E967" s="3"/>
      <c r="F967" s="13"/>
      <c r="G967" s="4"/>
      <c r="H967" s="14"/>
      <c r="I967" s="2"/>
      <c r="J967" s="5"/>
      <c r="K967" s="5"/>
      <c r="L967" s="6">
        <f t="shared" si="76"/>
        <v>0</v>
      </c>
      <c r="M967" s="15">
        <f>SUMIFS('Card Costs + Results'!$F$5:$F$250,'Card Costs + Results'!$B$5:$B$250,$D967,'Card Costs + Results'!$C$5:$C$250,$E967)*I967</f>
        <v>0</v>
      </c>
      <c r="N967" s="150">
        <v>0</v>
      </c>
      <c r="O967" s="150">
        <v>0</v>
      </c>
      <c r="P967" s="150">
        <v>0</v>
      </c>
      <c r="Q967" s="151">
        <f t="shared" si="78"/>
        <v>0</v>
      </c>
      <c r="R967" s="153">
        <f t="shared" si="79"/>
        <v>0</v>
      </c>
      <c r="S967" s="6"/>
      <c r="T967" s="7">
        <f t="shared" si="77"/>
        <v>0</v>
      </c>
      <c r="U967" s="6">
        <f t="shared" si="80"/>
        <v>0</v>
      </c>
    </row>
    <row r="968" spans="2:21" x14ac:dyDescent="0.3">
      <c r="B968" s="2">
        <v>965</v>
      </c>
      <c r="C968" s="1"/>
      <c r="D968" s="2"/>
      <c r="E968" s="3"/>
      <c r="F968" s="13"/>
      <c r="G968" s="4"/>
      <c r="H968" s="14"/>
      <c r="I968" s="2"/>
      <c r="J968" s="5"/>
      <c r="K968" s="5"/>
      <c r="L968" s="6">
        <f t="shared" si="76"/>
        <v>0</v>
      </c>
      <c r="M968" s="15">
        <f>SUMIFS('Card Costs + Results'!$F$5:$F$250,'Card Costs + Results'!$B$5:$B$250,$D968,'Card Costs + Results'!$C$5:$C$250,$E968)*I968</f>
        <v>0</v>
      </c>
      <c r="N968" s="150">
        <v>0</v>
      </c>
      <c r="O968" s="150">
        <v>0</v>
      </c>
      <c r="P968" s="150">
        <v>0</v>
      </c>
      <c r="Q968" s="151">
        <f t="shared" si="78"/>
        <v>0</v>
      </c>
      <c r="R968" s="153">
        <f t="shared" si="79"/>
        <v>0</v>
      </c>
      <c r="S968" s="6"/>
      <c r="T968" s="7">
        <f t="shared" si="77"/>
        <v>0</v>
      </c>
      <c r="U968" s="6">
        <f t="shared" si="80"/>
        <v>0</v>
      </c>
    </row>
    <row r="969" spans="2:21" x14ac:dyDescent="0.3">
      <c r="B969" s="2">
        <v>966</v>
      </c>
      <c r="C969" s="1"/>
      <c r="D969" s="2"/>
      <c r="E969" s="3"/>
      <c r="F969" s="13"/>
      <c r="G969" s="4"/>
      <c r="H969" s="14"/>
      <c r="I969" s="2"/>
      <c r="J969" s="5"/>
      <c r="K969" s="5"/>
      <c r="L969" s="6">
        <f t="shared" si="76"/>
        <v>0</v>
      </c>
      <c r="M969" s="15">
        <f>SUMIFS('Card Costs + Results'!$F$5:$F$250,'Card Costs + Results'!$B$5:$B$250,$D969,'Card Costs + Results'!$C$5:$C$250,$E969)*I969</f>
        <v>0</v>
      </c>
      <c r="N969" s="150">
        <v>0</v>
      </c>
      <c r="O969" s="150">
        <v>0</v>
      </c>
      <c r="P969" s="150">
        <v>0</v>
      </c>
      <c r="Q969" s="151">
        <f t="shared" si="78"/>
        <v>0</v>
      </c>
      <c r="R969" s="153">
        <f t="shared" si="79"/>
        <v>0</v>
      </c>
      <c r="S969" s="6"/>
      <c r="T969" s="7">
        <f t="shared" si="77"/>
        <v>0</v>
      </c>
      <c r="U969" s="6">
        <f t="shared" si="80"/>
        <v>0</v>
      </c>
    </row>
    <row r="970" spans="2:21" x14ac:dyDescent="0.3">
      <c r="B970" s="2">
        <v>967</v>
      </c>
      <c r="C970" s="1"/>
      <c r="D970" s="2"/>
      <c r="E970" s="3"/>
      <c r="F970" s="13"/>
      <c r="G970" s="4"/>
      <c r="H970" s="14"/>
      <c r="I970" s="2"/>
      <c r="J970" s="5"/>
      <c r="K970" s="5"/>
      <c r="L970" s="6">
        <f t="shared" si="76"/>
        <v>0</v>
      </c>
      <c r="M970" s="15">
        <f>SUMIFS('Card Costs + Results'!$F$5:$F$250,'Card Costs + Results'!$B$5:$B$250,$D970,'Card Costs + Results'!$C$5:$C$250,$E970)*I970</f>
        <v>0</v>
      </c>
      <c r="N970" s="150">
        <v>0</v>
      </c>
      <c r="O970" s="150">
        <v>0</v>
      </c>
      <c r="P970" s="150">
        <v>0</v>
      </c>
      <c r="Q970" s="151">
        <f t="shared" si="78"/>
        <v>0</v>
      </c>
      <c r="R970" s="153">
        <f t="shared" si="79"/>
        <v>0</v>
      </c>
      <c r="S970" s="6"/>
      <c r="T970" s="7">
        <f t="shared" si="77"/>
        <v>0</v>
      </c>
      <c r="U970" s="6">
        <f t="shared" si="80"/>
        <v>0</v>
      </c>
    </row>
    <row r="971" spans="2:21" x14ac:dyDescent="0.3">
      <c r="B971" s="2">
        <v>968</v>
      </c>
      <c r="C971" s="1"/>
      <c r="D971" s="2"/>
      <c r="E971" s="3"/>
      <c r="F971" s="13"/>
      <c r="G971" s="4"/>
      <c r="H971" s="14"/>
      <c r="I971" s="2"/>
      <c r="J971" s="5"/>
      <c r="K971" s="5"/>
      <c r="L971" s="6">
        <f t="shared" si="76"/>
        <v>0</v>
      </c>
      <c r="M971" s="15">
        <f>SUMIFS('Card Costs + Results'!$F$5:$F$250,'Card Costs + Results'!$B$5:$B$250,$D971,'Card Costs + Results'!$C$5:$C$250,$E971)*I971</f>
        <v>0</v>
      </c>
      <c r="N971" s="150">
        <v>0</v>
      </c>
      <c r="O971" s="150">
        <v>0</v>
      </c>
      <c r="P971" s="150">
        <v>0</v>
      </c>
      <c r="Q971" s="151">
        <f t="shared" si="78"/>
        <v>0</v>
      </c>
      <c r="R971" s="153">
        <f t="shared" si="79"/>
        <v>0</v>
      </c>
      <c r="S971" s="6"/>
      <c r="T971" s="7">
        <f t="shared" si="77"/>
        <v>0</v>
      </c>
      <c r="U971" s="6">
        <f t="shared" si="80"/>
        <v>0</v>
      </c>
    </row>
    <row r="972" spans="2:21" x14ac:dyDescent="0.3">
      <c r="B972" s="2">
        <v>969</v>
      </c>
      <c r="C972" s="1"/>
      <c r="D972" s="2"/>
      <c r="E972" s="3"/>
      <c r="F972" s="13"/>
      <c r="G972" s="4"/>
      <c r="H972" s="14"/>
      <c r="I972" s="2"/>
      <c r="J972" s="5"/>
      <c r="K972" s="5"/>
      <c r="L972" s="6">
        <f t="shared" si="76"/>
        <v>0</v>
      </c>
      <c r="M972" s="15">
        <f>SUMIFS('Card Costs + Results'!$F$5:$F$250,'Card Costs + Results'!$B$5:$B$250,$D972,'Card Costs + Results'!$C$5:$C$250,$E972)*I972</f>
        <v>0</v>
      </c>
      <c r="N972" s="150">
        <v>0</v>
      </c>
      <c r="O972" s="150">
        <v>0</v>
      </c>
      <c r="P972" s="150">
        <v>0</v>
      </c>
      <c r="Q972" s="151">
        <f t="shared" si="78"/>
        <v>0</v>
      </c>
      <c r="R972" s="153">
        <f t="shared" si="79"/>
        <v>0</v>
      </c>
      <c r="S972" s="6"/>
      <c r="T972" s="7">
        <f t="shared" si="77"/>
        <v>0</v>
      </c>
      <c r="U972" s="6">
        <f t="shared" si="80"/>
        <v>0</v>
      </c>
    </row>
    <row r="973" spans="2:21" x14ac:dyDescent="0.3">
      <c r="B973" s="2">
        <v>970</v>
      </c>
      <c r="C973" s="1"/>
      <c r="D973" s="2"/>
      <c r="E973" s="3"/>
      <c r="F973" s="13"/>
      <c r="G973" s="4"/>
      <c r="H973" s="14"/>
      <c r="I973" s="2"/>
      <c r="J973" s="5"/>
      <c r="K973" s="5"/>
      <c r="L973" s="6">
        <f t="shared" si="76"/>
        <v>0</v>
      </c>
      <c r="M973" s="15">
        <f>SUMIFS('Card Costs + Results'!$F$5:$F$250,'Card Costs + Results'!$B$5:$B$250,$D973,'Card Costs + Results'!$C$5:$C$250,$E973)*I973</f>
        <v>0</v>
      </c>
      <c r="N973" s="150">
        <v>0</v>
      </c>
      <c r="O973" s="150">
        <v>0</v>
      </c>
      <c r="P973" s="150">
        <v>0</v>
      </c>
      <c r="Q973" s="151">
        <f t="shared" si="78"/>
        <v>0</v>
      </c>
      <c r="R973" s="153">
        <f t="shared" si="79"/>
        <v>0</v>
      </c>
      <c r="S973" s="6"/>
      <c r="T973" s="7">
        <f t="shared" si="77"/>
        <v>0</v>
      </c>
      <c r="U973" s="6">
        <f t="shared" si="80"/>
        <v>0</v>
      </c>
    </row>
    <row r="974" spans="2:21" x14ac:dyDescent="0.3">
      <c r="B974" s="2">
        <v>971</v>
      </c>
      <c r="C974" s="1"/>
      <c r="D974" s="2"/>
      <c r="E974" s="3"/>
      <c r="F974" s="13"/>
      <c r="G974" s="4"/>
      <c r="H974" s="14"/>
      <c r="I974" s="2"/>
      <c r="J974" s="5"/>
      <c r="K974" s="5"/>
      <c r="L974" s="6">
        <f t="shared" si="76"/>
        <v>0</v>
      </c>
      <c r="M974" s="15">
        <f>SUMIFS('Card Costs + Results'!$F$5:$F$250,'Card Costs + Results'!$B$5:$B$250,$D974,'Card Costs + Results'!$C$5:$C$250,$E974)*I974</f>
        <v>0</v>
      </c>
      <c r="N974" s="150">
        <v>0</v>
      </c>
      <c r="O974" s="150">
        <v>0</v>
      </c>
      <c r="P974" s="150">
        <v>0</v>
      </c>
      <c r="Q974" s="151">
        <f t="shared" si="78"/>
        <v>0</v>
      </c>
      <c r="R974" s="153">
        <f t="shared" si="79"/>
        <v>0</v>
      </c>
      <c r="S974" s="6"/>
      <c r="T974" s="7">
        <f t="shared" si="77"/>
        <v>0</v>
      </c>
      <c r="U974" s="6">
        <f t="shared" si="80"/>
        <v>0</v>
      </c>
    </row>
    <row r="975" spans="2:21" x14ac:dyDescent="0.3">
      <c r="B975" s="2">
        <v>972</v>
      </c>
      <c r="C975" s="1"/>
      <c r="D975" s="2"/>
      <c r="E975" s="3"/>
      <c r="F975" s="13"/>
      <c r="G975" s="4"/>
      <c r="H975" s="14"/>
      <c r="I975" s="2"/>
      <c r="J975" s="5"/>
      <c r="K975" s="5"/>
      <c r="L975" s="6">
        <f t="shared" si="76"/>
        <v>0</v>
      </c>
      <c r="M975" s="15">
        <f>SUMIFS('Card Costs + Results'!$F$5:$F$250,'Card Costs + Results'!$B$5:$B$250,$D975,'Card Costs + Results'!$C$5:$C$250,$E975)*I975</f>
        <v>0</v>
      </c>
      <c r="N975" s="150">
        <v>0</v>
      </c>
      <c r="O975" s="150">
        <v>0</v>
      </c>
      <c r="P975" s="150">
        <v>0</v>
      </c>
      <c r="Q975" s="151">
        <f t="shared" si="78"/>
        <v>0</v>
      </c>
      <c r="R975" s="153">
        <f t="shared" si="79"/>
        <v>0</v>
      </c>
      <c r="S975" s="6"/>
      <c r="T975" s="7">
        <f t="shared" si="77"/>
        <v>0</v>
      </c>
      <c r="U975" s="6">
        <f t="shared" si="80"/>
        <v>0</v>
      </c>
    </row>
    <row r="976" spans="2:21" x14ac:dyDescent="0.3">
      <c r="B976" s="2">
        <v>973</v>
      </c>
      <c r="C976" s="1"/>
      <c r="D976" s="2"/>
      <c r="E976" s="3"/>
      <c r="F976" s="13"/>
      <c r="G976" s="4"/>
      <c r="H976" s="14"/>
      <c r="I976" s="2"/>
      <c r="J976" s="5"/>
      <c r="K976" s="5"/>
      <c r="L976" s="6">
        <f t="shared" ref="L976:L1003" si="81">SUM(J976+K976)</f>
        <v>0</v>
      </c>
      <c r="M976" s="15">
        <f>SUMIFS('Card Costs + Results'!$F$5:$F$250,'Card Costs + Results'!$B$5:$B$250,$D976,'Card Costs + Results'!$C$5:$C$250,$E976)*I976</f>
        <v>0</v>
      </c>
      <c r="N976" s="150">
        <v>0</v>
      </c>
      <c r="O976" s="150">
        <v>0</v>
      </c>
      <c r="P976" s="150">
        <v>0</v>
      </c>
      <c r="Q976" s="151">
        <f t="shared" si="78"/>
        <v>0</v>
      </c>
      <c r="R976" s="153">
        <f t="shared" si="79"/>
        <v>0</v>
      </c>
      <c r="S976" s="6"/>
      <c r="T976" s="7">
        <f t="shared" si="77"/>
        <v>0</v>
      </c>
      <c r="U976" s="6">
        <f t="shared" si="80"/>
        <v>0</v>
      </c>
    </row>
    <row r="977" spans="2:21" x14ac:dyDescent="0.3">
      <c r="B977" s="2">
        <v>974</v>
      </c>
      <c r="C977" s="1"/>
      <c r="D977" s="2"/>
      <c r="E977" s="3"/>
      <c r="F977" s="13"/>
      <c r="G977" s="4"/>
      <c r="H977" s="14"/>
      <c r="I977" s="2"/>
      <c r="J977" s="5"/>
      <c r="K977" s="5"/>
      <c r="L977" s="6">
        <f t="shared" si="81"/>
        <v>0</v>
      </c>
      <c r="M977" s="15">
        <f>SUMIFS('Card Costs + Results'!$F$5:$F$250,'Card Costs + Results'!$B$5:$B$250,$D977,'Card Costs + Results'!$C$5:$C$250,$E977)*I977</f>
        <v>0</v>
      </c>
      <c r="N977" s="150">
        <v>0</v>
      </c>
      <c r="O977" s="150">
        <v>0</v>
      </c>
      <c r="P977" s="150">
        <v>0</v>
      </c>
      <c r="Q977" s="151">
        <f t="shared" si="78"/>
        <v>0</v>
      </c>
      <c r="R977" s="153">
        <f t="shared" si="79"/>
        <v>0</v>
      </c>
      <c r="S977" s="6"/>
      <c r="T977" s="7">
        <f t="shared" si="77"/>
        <v>0</v>
      </c>
      <c r="U977" s="6">
        <f t="shared" si="80"/>
        <v>0</v>
      </c>
    </row>
    <row r="978" spans="2:21" x14ac:dyDescent="0.3">
      <c r="B978" s="2">
        <v>975</v>
      </c>
      <c r="C978" s="1"/>
      <c r="D978" s="2"/>
      <c r="E978" s="3"/>
      <c r="F978" s="13"/>
      <c r="G978" s="4"/>
      <c r="H978" s="14"/>
      <c r="I978" s="2"/>
      <c r="J978" s="5"/>
      <c r="K978" s="5"/>
      <c r="L978" s="6">
        <f t="shared" si="81"/>
        <v>0</v>
      </c>
      <c r="M978" s="15">
        <f>SUMIFS('Card Costs + Results'!$F$5:$F$250,'Card Costs + Results'!$B$5:$B$250,$D978,'Card Costs + Results'!$C$5:$C$250,$E978)*I978</f>
        <v>0</v>
      </c>
      <c r="N978" s="150">
        <v>0</v>
      </c>
      <c r="O978" s="150">
        <v>0</v>
      </c>
      <c r="P978" s="150">
        <v>0</v>
      </c>
      <c r="Q978" s="151">
        <f t="shared" si="78"/>
        <v>0</v>
      </c>
      <c r="R978" s="153">
        <f t="shared" si="79"/>
        <v>0</v>
      </c>
      <c r="S978" s="6"/>
      <c r="T978" s="7">
        <f t="shared" si="77"/>
        <v>0</v>
      </c>
      <c r="U978" s="6">
        <f t="shared" si="80"/>
        <v>0</v>
      </c>
    </row>
    <row r="979" spans="2:21" x14ac:dyDescent="0.3">
      <c r="B979" s="2">
        <v>976</v>
      </c>
      <c r="C979" s="1"/>
      <c r="D979" s="2"/>
      <c r="E979" s="3"/>
      <c r="F979" s="13"/>
      <c r="G979" s="4"/>
      <c r="H979" s="14"/>
      <c r="I979" s="2"/>
      <c r="J979" s="5"/>
      <c r="K979" s="5"/>
      <c r="L979" s="6">
        <f t="shared" si="81"/>
        <v>0</v>
      </c>
      <c r="M979" s="15">
        <f>SUMIFS('Card Costs + Results'!$F$5:$F$250,'Card Costs + Results'!$B$5:$B$250,$D979,'Card Costs + Results'!$C$5:$C$250,$E979)*I979</f>
        <v>0</v>
      </c>
      <c r="N979" s="150">
        <v>0</v>
      </c>
      <c r="O979" s="150">
        <v>0</v>
      </c>
      <c r="P979" s="150">
        <v>0</v>
      </c>
      <c r="Q979" s="151">
        <f t="shared" si="78"/>
        <v>0</v>
      </c>
      <c r="R979" s="153">
        <f t="shared" si="79"/>
        <v>0</v>
      </c>
      <c r="S979" s="6"/>
      <c r="T979" s="7">
        <f t="shared" si="77"/>
        <v>0</v>
      </c>
      <c r="U979" s="6">
        <f t="shared" si="80"/>
        <v>0</v>
      </c>
    </row>
    <row r="980" spans="2:21" x14ac:dyDescent="0.3">
      <c r="B980" s="2">
        <v>977</v>
      </c>
      <c r="C980" s="1"/>
      <c r="D980" s="2"/>
      <c r="E980" s="3"/>
      <c r="F980" s="13"/>
      <c r="G980" s="4"/>
      <c r="H980" s="14"/>
      <c r="I980" s="2"/>
      <c r="J980" s="5"/>
      <c r="K980" s="5"/>
      <c r="L980" s="6">
        <f t="shared" si="81"/>
        <v>0</v>
      </c>
      <c r="M980" s="15">
        <f>SUMIFS('Card Costs + Results'!$F$5:$F$250,'Card Costs + Results'!$B$5:$B$250,$D980,'Card Costs + Results'!$C$5:$C$250,$E980)*I980</f>
        <v>0</v>
      </c>
      <c r="N980" s="150">
        <v>0</v>
      </c>
      <c r="O980" s="150">
        <v>0</v>
      </c>
      <c r="P980" s="150">
        <v>0</v>
      </c>
      <c r="Q980" s="151">
        <f t="shared" si="78"/>
        <v>0</v>
      </c>
      <c r="R980" s="153">
        <f t="shared" si="79"/>
        <v>0</v>
      </c>
      <c r="S980" s="6"/>
      <c r="T980" s="7">
        <f t="shared" si="77"/>
        <v>0</v>
      </c>
      <c r="U980" s="6">
        <f t="shared" si="80"/>
        <v>0</v>
      </c>
    </row>
    <row r="981" spans="2:21" x14ac:dyDescent="0.3">
      <c r="B981" s="2">
        <v>978</v>
      </c>
      <c r="C981" s="1"/>
      <c r="D981" s="2"/>
      <c r="E981" s="3"/>
      <c r="F981" s="13"/>
      <c r="G981" s="4"/>
      <c r="H981" s="14"/>
      <c r="I981" s="2"/>
      <c r="J981" s="5"/>
      <c r="K981" s="5"/>
      <c r="L981" s="6">
        <f t="shared" si="81"/>
        <v>0</v>
      </c>
      <c r="M981" s="15">
        <f>SUMIFS('Card Costs + Results'!$F$5:$F$250,'Card Costs + Results'!$B$5:$B$250,$D981,'Card Costs + Results'!$C$5:$C$250,$E981)*I981</f>
        <v>0</v>
      </c>
      <c r="N981" s="150">
        <v>0</v>
      </c>
      <c r="O981" s="150">
        <v>0</v>
      </c>
      <c r="P981" s="150">
        <v>0</v>
      </c>
      <c r="Q981" s="151">
        <f t="shared" si="78"/>
        <v>0</v>
      </c>
      <c r="R981" s="153">
        <f t="shared" si="79"/>
        <v>0</v>
      </c>
      <c r="S981" s="6"/>
      <c r="T981" s="7">
        <f t="shared" si="77"/>
        <v>0</v>
      </c>
      <c r="U981" s="6">
        <f t="shared" si="80"/>
        <v>0</v>
      </c>
    </row>
    <row r="982" spans="2:21" x14ac:dyDescent="0.3">
      <c r="B982" s="2">
        <v>979</v>
      </c>
      <c r="C982" s="1"/>
      <c r="D982" s="2"/>
      <c r="E982" s="3"/>
      <c r="F982" s="13"/>
      <c r="G982" s="4"/>
      <c r="H982" s="14"/>
      <c r="I982" s="2"/>
      <c r="J982" s="5"/>
      <c r="K982" s="5"/>
      <c r="L982" s="6">
        <f t="shared" si="81"/>
        <v>0</v>
      </c>
      <c r="M982" s="15">
        <f>SUMIFS('Card Costs + Results'!$F$5:$F$250,'Card Costs + Results'!$B$5:$B$250,$D982,'Card Costs + Results'!$C$5:$C$250,$E982)*I982</f>
        <v>0</v>
      </c>
      <c r="N982" s="150">
        <v>0</v>
      </c>
      <c r="O982" s="150">
        <v>0</v>
      </c>
      <c r="P982" s="150">
        <v>0</v>
      </c>
      <c r="Q982" s="151">
        <f t="shared" si="78"/>
        <v>0</v>
      </c>
      <c r="R982" s="153">
        <f t="shared" si="79"/>
        <v>0</v>
      </c>
      <c r="S982" s="6"/>
      <c r="T982" s="7">
        <f t="shared" si="77"/>
        <v>0</v>
      </c>
      <c r="U982" s="6">
        <f t="shared" si="80"/>
        <v>0</v>
      </c>
    </row>
    <row r="983" spans="2:21" x14ac:dyDescent="0.3">
      <c r="B983" s="2">
        <v>980</v>
      </c>
      <c r="C983" s="1"/>
      <c r="D983" s="2"/>
      <c r="E983" s="3"/>
      <c r="F983" s="13"/>
      <c r="G983" s="4"/>
      <c r="H983" s="14"/>
      <c r="I983" s="2"/>
      <c r="J983" s="5"/>
      <c r="K983" s="5"/>
      <c r="L983" s="6">
        <f t="shared" si="81"/>
        <v>0</v>
      </c>
      <c r="M983" s="15">
        <f>SUMIFS('Card Costs + Results'!$F$5:$F$250,'Card Costs + Results'!$B$5:$B$250,$D983,'Card Costs + Results'!$C$5:$C$250,$E983)*I983</f>
        <v>0</v>
      </c>
      <c r="N983" s="150">
        <v>0</v>
      </c>
      <c r="O983" s="150">
        <v>0</v>
      </c>
      <c r="P983" s="150">
        <v>0</v>
      </c>
      <c r="Q983" s="151">
        <f t="shared" si="78"/>
        <v>0</v>
      </c>
      <c r="R983" s="153">
        <f t="shared" si="79"/>
        <v>0</v>
      </c>
      <c r="S983" s="6"/>
      <c r="T983" s="7">
        <f t="shared" si="77"/>
        <v>0</v>
      </c>
      <c r="U983" s="6">
        <f t="shared" si="80"/>
        <v>0</v>
      </c>
    </row>
    <row r="984" spans="2:21" x14ac:dyDescent="0.3">
      <c r="B984" s="2">
        <v>981</v>
      </c>
      <c r="C984" s="1"/>
      <c r="D984" s="2"/>
      <c r="E984" s="3"/>
      <c r="F984" s="13"/>
      <c r="G984" s="4"/>
      <c r="H984" s="14"/>
      <c r="I984" s="2"/>
      <c r="J984" s="5"/>
      <c r="K984" s="5"/>
      <c r="L984" s="6">
        <f t="shared" si="81"/>
        <v>0</v>
      </c>
      <c r="M984" s="15">
        <f>SUMIFS('Card Costs + Results'!$F$5:$F$250,'Card Costs + Results'!$B$5:$B$250,$D984,'Card Costs + Results'!$C$5:$C$250,$E984)*I984</f>
        <v>0</v>
      </c>
      <c r="N984" s="150">
        <v>0</v>
      </c>
      <c r="O984" s="150">
        <v>0</v>
      </c>
      <c r="P984" s="150">
        <v>0</v>
      </c>
      <c r="Q984" s="151">
        <f t="shared" si="78"/>
        <v>0</v>
      </c>
      <c r="R984" s="153">
        <f t="shared" si="79"/>
        <v>0</v>
      </c>
      <c r="S984" s="6"/>
      <c r="T984" s="7">
        <f t="shared" si="77"/>
        <v>0</v>
      </c>
      <c r="U984" s="6">
        <f t="shared" si="80"/>
        <v>0</v>
      </c>
    </row>
    <row r="985" spans="2:21" x14ac:dyDescent="0.3">
      <c r="B985" s="2">
        <v>982</v>
      </c>
      <c r="C985" s="1"/>
      <c r="D985" s="2"/>
      <c r="E985" s="3"/>
      <c r="F985" s="13"/>
      <c r="G985" s="4"/>
      <c r="H985" s="14"/>
      <c r="I985" s="2"/>
      <c r="J985" s="5"/>
      <c r="K985" s="5"/>
      <c r="L985" s="6">
        <f t="shared" si="81"/>
        <v>0</v>
      </c>
      <c r="M985" s="15">
        <f>SUMIFS('Card Costs + Results'!$F$5:$F$250,'Card Costs + Results'!$B$5:$B$250,$D985,'Card Costs + Results'!$C$5:$C$250,$E985)*I985</f>
        <v>0</v>
      </c>
      <c r="N985" s="150">
        <v>0</v>
      </c>
      <c r="O985" s="150">
        <v>0</v>
      </c>
      <c r="P985" s="150">
        <v>0</v>
      </c>
      <c r="Q985" s="151">
        <f t="shared" si="78"/>
        <v>0</v>
      </c>
      <c r="R985" s="153">
        <f t="shared" si="79"/>
        <v>0</v>
      </c>
      <c r="S985" s="6"/>
      <c r="T985" s="7">
        <f t="shared" si="77"/>
        <v>0</v>
      </c>
      <c r="U985" s="6">
        <f t="shared" si="80"/>
        <v>0</v>
      </c>
    </row>
    <row r="986" spans="2:21" x14ac:dyDescent="0.3">
      <c r="B986" s="2">
        <v>983</v>
      </c>
      <c r="C986" s="1"/>
      <c r="D986" s="2"/>
      <c r="E986" s="3"/>
      <c r="F986" s="13"/>
      <c r="G986" s="4"/>
      <c r="H986" s="14"/>
      <c r="I986" s="2"/>
      <c r="J986" s="5"/>
      <c r="K986" s="5"/>
      <c r="L986" s="6">
        <f t="shared" si="81"/>
        <v>0</v>
      </c>
      <c r="M986" s="15">
        <f>SUMIFS('Card Costs + Results'!$F$5:$F$250,'Card Costs + Results'!$B$5:$B$250,$D986,'Card Costs + Results'!$C$5:$C$250,$E986)*I986</f>
        <v>0</v>
      </c>
      <c r="N986" s="150">
        <v>0</v>
      </c>
      <c r="O986" s="150">
        <v>0</v>
      </c>
      <c r="P986" s="150">
        <v>0</v>
      </c>
      <c r="Q986" s="151">
        <f t="shared" si="78"/>
        <v>0</v>
      </c>
      <c r="R986" s="153">
        <f t="shared" si="79"/>
        <v>0</v>
      </c>
      <c r="S986" s="6"/>
      <c r="T986" s="7">
        <f t="shared" si="77"/>
        <v>0</v>
      </c>
      <c r="U986" s="6">
        <f t="shared" si="80"/>
        <v>0</v>
      </c>
    </row>
    <row r="987" spans="2:21" x14ac:dyDescent="0.3">
      <c r="B987" s="2">
        <v>984</v>
      </c>
      <c r="C987" s="1"/>
      <c r="D987" s="2"/>
      <c r="E987" s="3"/>
      <c r="F987" s="13"/>
      <c r="G987" s="4"/>
      <c r="H987" s="14"/>
      <c r="I987" s="2"/>
      <c r="J987" s="5"/>
      <c r="K987" s="5"/>
      <c r="L987" s="6">
        <f t="shared" si="81"/>
        <v>0</v>
      </c>
      <c r="M987" s="15">
        <f>SUMIFS('Card Costs + Results'!$F$5:$F$250,'Card Costs + Results'!$B$5:$B$250,$D987,'Card Costs + Results'!$C$5:$C$250,$E987)*I987</f>
        <v>0</v>
      </c>
      <c r="N987" s="150">
        <v>0</v>
      </c>
      <c r="O987" s="150">
        <v>0</v>
      </c>
      <c r="P987" s="150">
        <v>0</v>
      </c>
      <c r="Q987" s="151">
        <f t="shared" si="78"/>
        <v>0</v>
      </c>
      <c r="R987" s="153">
        <f t="shared" si="79"/>
        <v>0</v>
      </c>
      <c r="S987" s="6"/>
      <c r="T987" s="7">
        <f t="shared" si="77"/>
        <v>0</v>
      </c>
      <c r="U987" s="6">
        <f t="shared" si="80"/>
        <v>0</v>
      </c>
    </row>
    <row r="988" spans="2:21" x14ac:dyDescent="0.3">
      <c r="B988" s="2">
        <v>985</v>
      </c>
      <c r="C988" s="1"/>
      <c r="D988" s="2"/>
      <c r="E988" s="3"/>
      <c r="F988" s="13"/>
      <c r="G988" s="4"/>
      <c r="H988" s="14"/>
      <c r="I988" s="2"/>
      <c r="J988" s="5"/>
      <c r="K988" s="5"/>
      <c r="L988" s="6">
        <f t="shared" si="81"/>
        <v>0</v>
      </c>
      <c r="M988" s="15">
        <f>SUMIFS('Card Costs + Results'!$F$5:$F$250,'Card Costs + Results'!$B$5:$B$250,$D988,'Card Costs + Results'!$C$5:$C$250,$E988)*I988</f>
        <v>0</v>
      </c>
      <c r="N988" s="150">
        <v>0</v>
      </c>
      <c r="O988" s="150">
        <v>0</v>
      </c>
      <c r="P988" s="150">
        <v>0</v>
      </c>
      <c r="Q988" s="151">
        <f t="shared" si="78"/>
        <v>0</v>
      </c>
      <c r="R988" s="153">
        <f t="shared" si="79"/>
        <v>0</v>
      </c>
      <c r="S988" s="6"/>
      <c r="T988" s="7">
        <f t="shared" si="77"/>
        <v>0</v>
      </c>
      <c r="U988" s="6">
        <f t="shared" si="80"/>
        <v>0</v>
      </c>
    </row>
    <row r="989" spans="2:21" x14ac:dyDescent="0.3">
      <c r="B989" s="2">
        <v>986</v>
      </c>
      <c r="C989" s="1"/>
      <c r="D989" s="2"/>
      <c r="E989" s="3"/>
      <c r="F989" s="13"/>
      <c r="G989" s="4"/>
      <c r="H989" s="14"/>
      <c r="I989" s="2"/>
      <c r="J989" s="5"/>
      <c r="K989" s="5"/>
      <c r="L989" s="6">
        <f t="shared" si="81"/>
        <v>0</v>
      </c>
      <c r="M989" s="15">
        <f>SUMIFS('Card Costs + Results'!$F$5:$F$250,'Card Costs + Results'!$B$5:$B$250,$D989,'Card Costs + Results'!$C$5:$C$250,$E989)*I989</f>
        <v>0</v>
      </c>
      <c r="N989" s="150">
        <v>0</v>
      </c>
      <c r="O989" s="150">
        <v>0</v>
      </c>
      <c r="P989" s="150">
        <v>0</v>
      </c>
      <c r="Q989" s="151">
        <f t="shared" si="78"/>
        <v>0</v>
      </c>
      <c r="R989" s="153">
        <f t="shared" si="79"/>
        <v>0</v>
      </c>
      <c r="S989" s="6"/>
      <c r="T989" s="7">
        <f t="shared" si="77"/>
        <v>0</v>
      </c>
      <c r="U989" s="6">
        <f t="shared" si="80"/>
        <v>0</v>
      </c>
    </row>
    <row r="990" spans="2:21" x14ac:dyDescent="0.3">
      <c r="B990" s="2">
        <v>987</v>
      </c>
      <c r="C990" s="1"/>
      <c r="D990" s="2"/>
      <c r="E990" s="3"/>
      <c r="F990" s="13"/>
      <c r="G990" s="4"/>
      <c r="H990" s="14"/>
      <c r="I990" s="2"/>
      <c r="J990" s="5"/>
      <c r="K990" s="5"/>
      <c r="L990" s="6">
        <f t="shared" si="81"/>
        <v>0</v>
      </c>
      <c r="M990" s="15">
        <f>SUMIFS('Card Costs + Results'!$F$5:$F$250,'Card Costs + Results'!$B$5:$B$250,$D990,'Card Costs + Results'!$C$5:$C$250,$E990)*I990</f>
        <v>0</v>
      </c>
      <c r="N990" s="150">
        <v>0</v>
      </c>
      <c r="O990" s="150">
        <v>0</v>
      </c>
      <c r="P990" s="150">
        <v>0</v>
      </c>
      <c r="Q990" s="151">
        <f t="shared" si="78"/>
        <v>0</v>
      </c>
      <c r="R990" s="153">
        <f t="shared" si="79"/>
        <v>0</v>
      </c>
      <c r="S990" s="6"/>
      <c r="T990" s="7">
        <f t="shared" si="77"/>
        <v>0</v>
      </c>
      <c r="U990" s="6">
        <f t="shared" si="80"/>
        <v>0</v>
      </c>
    </row>
    <row r="991" spans="2:21" x14ac:dyDescent="0.3">
      <c r="B991" s="2">
        <v>988</v>
      </c>
      <c r="C991" s="1"/>
      <c r="D991" s="2"/>
      <c r="E991" s="3"/>
      <c r="F991" s="13"/>
      <c r="G991" s="4"/>
      <c r="H991" s="14"/>
      <c r="I991" s="2"/>
      <c r="J991" s="5"/>
      <c r="K991" s="5"/>
      <c r="L991" s="6">
        <f t="shared" si="81"/>
        <v>0</v>
      </c>
      <c r="M991" s="15">
        <f>SUMIFS('Card Costs + Results'!$F$5:$F$250,'Card Costs + Results'!$B$5:$B$250,$D991,'Card Costs + Results'!$C$5:$C$250,$E991)*I991</f>
        <v>0</v>
      </c>
      <c r="N991" s="150">
        <v>0</v>
      </c>
      <c r="O991" s="150">
        <v>0</v>
      </c>
      <c r="P991" s="150">
        <v>0</v>
      </c>
      <c r="Q991" s="151">
        <f t="shared" si="78"/>
        <v>0</v>
      </c>
      <c r="R991" s="153">
        <f t="shared" si="79"/>
        <v>0</v>
      </c>
      <c r="S991" s="6"/>
      <c r="T991" s="7">
        <f t="shared" si="77"/>
        <v>0</v>
      </c>
      <c r="U991" s="6">
        <f t="shared" si="80"/>
        <v>0</v>
      </c>
    </row>
    <row r="992" spans="2:21" x14ac:dyDescent="0.3">
      <c r="B992" s="2">
        <v>989</v>
      </c>
      <c r="C992" s="1"/>
      <c r="D992" s="2"/>
      <c r="E992" s="3"/>
      <c r="F992" s="13"/>
      <c r="G992" s="4"/>
      <c r="H992" s="14"/>
      <c r="I992" s="2"/>
      <c r="J992" s="5"/>
      <c r="K992" s="5"/>
      <c r="L992" s="6">
        <f t="shared" si="81"/>
        <v>0</v>
      </c>
      <c r="M992" s="15">
        <f>SUMIFS('Card Costs + Results'!$F$5:$F$250,'Card Costs + Results'!$B$5:$B$250,$D992,'Card Costs + Results'!$C$5:$C$250,$E992)*I992</f>
        <v>0</v>
      </c>
      <c r="N992" s="150">
        <v>0</v>
      </c>
      <c r="O992" s="150">
        <v>0</v>
      </c>
      <c r="P992" s="150">
        <v>0</v>
      </c>
      <c r="Q992" s="151">
        <f t="shared" si="78"/>
        <v>0</v>
      </c>
      <c r="R992" s="153">
        <f t="shared" si="79"/>
        <v>0</v>
      </c>
      <c r="S992" s="6"/>
      <c r="T992" s="7">
        <f t="shared" si="77"/>
        <v>0</v>
      </c>
      <c r="U992" s="6">
        <f t="shared" si="80"/>
        <v>0</v>
      </c>
    </row>
    <row r="993" spans="2:21" x14ac:dyDescent="0.3">
      <c r="B993" s="2">
        <v>990</v>
      </c>
      <c r="C993" s="1"/>
      <c r="D993" s="2"/>
      <c r="E993" s="3"/>
      <c r="F993" s="13"/>
      <c r="G993" s="4"/>
      <c r="H993" s="14"/>
      <c r="I993" s="2"/>
      <c r="J993" s="5"/>
      <c r="K993" s="5"/>
      <c r="L993" s="6">
        <f t="shared" si="81"/>
        <v>0</v>
      </c>
      <c r="M993" s="15">
        <f>SUMIFS('Card Costs + Results'!$F$5:$F$250,'Card Costs + Results'!$B$5:$B$250,$D993,'Card Costs + Results'!$C$5:$C$250,$E993)*I993</f>
        <v>0</v>
      </c>
      <c r="N993" s="150">
        <v>0</v>
      </c>
      <c r="O993" s="150">
        <v>0</v>
      </c>
      <c r="P993" s="150">
        <v>0</v>
      </c>
      <c r="Q993" s="151">
        <f t="shared" si="78"/>
        <v>0</v>
      </c>
      <c r="R993" s="153">
        <f t="shared" si="79"/>
        <v>0</v>
      </c>
      <c r="S993" s="6"/>
      <c r="T993" s="7">
        <f t="shared" si="77"/>
        <v>0</v>
      </c>
      <c r="U993" s="6">
        <f t="shared" si="80"/>
        <v>0</v>
      </c>
    </row>
    <row r="994" spans="2:21" x14ac:dyDescent="0.3">
      <c r="B994" s="2">
        <v>991</v>
      </c>
      <c r="C994" s="1"/>
      <c r="D994" s="2"/>
      <c r="E994" s="3"/>
      <c r="F994" s="13"/>
      <c r="G994" s="4"/>
      <c r="H994" s="14"/>
      <c r="I994" s="2"/>
      <c r="J994" s="5"/>
      <c r="K994" s="5"/>
      <c r="L994" s="6">
        <f t="shared" si="81"/>
        <v>0</v>
      </c>
      <c r="M994" s="15">
        <f>SUMIFS('Card Costs + Results'!$F$5:$F$250,'Card Costs + Results'!$B$5:$B$250,$D994,'Card Costs + Results'!$C$5:$C$250,$E994)*I994</f>
        <v>0</v>
      </c>
      <c r="N994" s="150">
        <v>0</v>
      </c>
      <c r="O994" s="150">
        <v>0</v>
      </c>
      <c r="P994" s="150">
        <v>0</v>
      </c>
      <c r="Q994" s="151">
        <f t="shared" si="78"/>
        <v>0</v>
      </c>
      <c r="R994" s="153">
        <f t="shared" si="79"/>
        <v>0</v>
      </c>
      <c r="S994" s="6"/>
      <c r="T994" s="7">
        <f t="shared" si="77"/>
        <v>0</v>
      </c>
      <c r="U994" s="6">
        <f t="shared" si="80"/>
        <v>0</v>
      </c>
    </row>
    <row r="995" spans="2:21" x14ac:dyDescent="0.3">
      <c r="B995" s="2">
        <v>992</v>
      </c>
      <c r="C995" s="1"/>
      <c r="D995" s="2"/>
      <c r="E995" s="3"/>
      <c r="F995" s="13"/>
      <c r="G995" s="4"/>
      <c r="H995" s="14"/>
      <c r="I995" s="2"/>
      <c r="J995" s="5"/>
      <c r="K995" s="5"/>
      <c r="L995" s="6">
        <f t="shared" si="81"/>
        <v>0</v>
      </c>
      <c r="M995" s="15">
        <f>SUMIFS('Card Costs + Results'!$F$5:$F$250,'Card Costs + Results'!$B$5:$B$250,$D995,'Card Costs + Results'!$C$5:$C$250,$E995)*I995</f>
        <v>0</v>
      </c>
      <c r="N995" s="150">
        <v>0</v>
      </c>
      <c r="O995" s="150">
        <v>0</v>
      </c>
      <c r="P995" s="150">
        <v>0</v>
      </c>
      <c r="Q995" s="151">
        <f t="shared" si="78"/>
        <v>0</v>
      </c>
      <c r="R995" s="153">
        <f t="shared" si="79"/>
        <v>0</v>
      </c>
      <c r="S995" s="6"/>
      <c r="T995" s="7">
        <f t="shared" si="77"/>
        <v>0</v>
      </c>
      <c r="U995" s="6">
        <f t="shared" si="80"/>
        <v>0</v>
      </c>
    </row>
    <row r="996" spans="2:21" x14ac:dyDescent="0.3">
      <c r="B996" s="2">
        <v>993</v>
      </c>
      <c r="C996" s="1"/>
      <c r="D996" s="2"/>
      <c r="E996" s="3"/>
      <c r="F996" s="13"/>
      <c r="G996" s="4"/>
      <c r="H996" s="14"/>
      <c r="I996" s="2"/>
      <c r="J996" s="5"/>
      <c r="K996" s="5"/>
      <c r="L996" s="6">
        <f t="shared" si="81"/>
        <v>0</v>
      </c>
      <c r="M996" s="15">
        <f>SUMIFS('Card Costs + Results'!$F$5:$F$250,'Card Costs + Results'!$B$5:$B$250,$D996,'Card Costs + Results'!$C$5:$C$250,$E996)*I996</f>
        <v>0</v>
      </c>
      <c r="N996" s="150">
        <v>0</v>
      </c>
      <c r="O996" s="150">
        <v>0</v>
      </c>
      <c r="P996" s="150">
        <v>0</v>
      </c>
      <c r="Q996" s="151">
        <f t="shared" si="78"/>
        <v>0</v>
      </c>
      <c r="R996" s="153">
        <f t="shared" si="79"/>
        <v>0</v>
      </c>
      <c r="S996" s="6"/>
      <c r="T996" s="7">
        <f t="shared" si="77"/>
        <v>0</v>
      </c>
      <c r="U996" s="6">
        <f t="shared" si="80"/>
        <v>0</v>
      </c>
    </row>
    <row r="997" spans="2:21" x14ac:dyDescent="0.3">
      <c r="B997" s="2">
        <v>994</v>
      </c>
      <c r="C997" s="1"/>
      <c r="D997" s="2"/>
      <c r="E997" s="3"/>
      <c r="F997" s="13"/>
      <c r="G997" s="4"/>
      <c r="H997" s="14"/>
      <c r="I997" s="2"/>
      <c r="J997" s="5"/>
      <c r="K997" s="5"/>
      <c r="L997" s="6">
        <f t="shared" si="81"/>
        <v>0</v>
      </c>
      <c r="M997" s="15">
        <f>SUMIFS('Card Costs + Results'!$F$5:$F$250,'Card Costs + Results'!$B$5:$B$250,$D997,'Card Costs + Results'!$C$5:$C$250,$E997)*I997</f>
        <v>0</v>
      </c>
      <c r="N997" s="150">
        <v>0</v>
      </c>
      <c r="O997" s="150">
        <v>0</v>
      </c>
      <c r="P997" s="150">
        <v>0</v>
      </c>
      <c r="Q997" s="151">
        <f t="shared" si="78"/>
        <v>0</v>
      </c>
      <c r="R997" s="153">
        <f t="shared" si="79"/>
        <v>0</v>
      </c>
      <c r="S997" s="6"/>
      <c r="T997" s="7">
        <f t="shared" si="77"/>
        <v>0</v>
      </c>
      <c r="U997" s="6">
        <f t="shared" si="80"/>
        <v>0</v>
      </c>
    </row>
    <row r="998" spans="2:21" x14ac:dyDescent="0.3">
      <c r="B998" s="2">
        <v>995</v>
      </c>
      <c r="C998" s="1"/>
      <c r="D998" s="2"/>
      <c r="E998" s="3"/>
      <c r="F998" s="13"/>
      <c r="G998" s="4"/>
      <c r="H998" s="14"/>
      <c r="I998" s="2"/>
      <c r="J998" s="5"/>
      <c r="K998" s="5"/>
      <c r="L998" s="6">
        <f t="shared" si="81"/>
        <v>0</v>
      </c>
      <c r="M998" s="15">
        <f>SUMIFS('Card Costs + Results'!$F$5:$F$250,'Card Costs + Results'!$B$5:$B$250,$D998,'Card Costs + Results'!$C$5:$C$250,$E998)*I998</f>
        <v>0</v>
      </c>
      <c r="N998" s="150">
        <v>0</v>
      </c>
      <c r="O998" s="150">
        <v>0</v>
      </c>
      <c r="P998" s="150">
        <v>0</v>
      </c>
      <c r="Q998" s="151">
        <f t="shared" si="78"/>
        <v>0</v>
      </c>
      <c r="R998" s="153">
        <f t="shared" si="79"/>
        <v>0</v>
      </c>
      <c r="S998" s="6"/>
      <c r="T998" s="7">
        <f t="shared" si="77"/>
        <v>0</v>
      </c>
      <c r="U998" s="6">
        <f t="shared" si="80"/>
        <v>0</v>
      </c>
    </row>
    <row r="999" spans="2:21" x14ac:dyDescent="0.3">
      <c r="B999" s="2">
        <v>996</v>
      </c>
      <c r="C999" s="1"/>
      <c r="D999" s="2"/>
      <c r="E999" s="3"/>
      <c r="F999" s="13"/>
      <c r="G999" s="4"/>
      <c r="H999" s="14"/>
      <c r="I999" s="2"/>
      <c r="J999" s="5"/>
      <c r="K999" s="5"/>
      <c r="L999" s="6">
        <f t="shared" si="81"/>
        <v>0</v>
      </c>
      <c r="M999" s="15">
        <f>SUMIFS('Card Costs + Results'!$F$5:$F$250,'Card Costs + Results'!$B$5:$B$250,$D999,'Card Costs + Results'!$C$5:$C$250,$E999)*I999</f>
        <v>0</v>
      </c>
      <c r="N999" s="150">
        <v>0</v>
      </c>
      <c r="O999" s="150">
        <v>0</v>
      </c>
      <c r="P999" s="150">
        <v>0</v>
      </c>
      <c r="Q999" s="151">
        <f t="shared" si="78"/>
        <v>0</v>
      </c>
      <c r="R999" s="153">
        <f t="shared" si="79"/>
        <v>0</v>
      </c>
      <c r="S999" s="6"/>
      <c r="T999" s="7">
        <f t="shared" si="77"/>
        <v>0</v>
      </c>
      <c r="U999" s="6">
        <f t="shared" si="80"/>
        <v>0</v>
      </c>
    </row>
    <row r="1000" spans="2:21" x14ac:dyDescent="0.3">
      <c r="B1000" s="2">
        <v>997</v>
      </c>
      <c r="C1000" s="1"/>
      <c r="D1000" s="2"/>
      <c r="E1000" s="3"/>
      <c r="F1000" s="13"/>
      <c r="G1000" s="4"/>
      <c r="H1000" s="14"/>
      <c r="I1000" s="2"/>
      <c r="J1000" s="5"/>
      <c r="K1000" s="5"/>
      <c r="L1000" s="6">
        <f t="shared" si="81"/>
        <v>0</v>
      </c>
      <c r="M1000" s="15">
        <f>SUMIFS('Card Costs + Results'!$F$5:$F$250,'Card Costs + Results'!$B$5:$B$250,$D1000,'Card Costs + Results'!$C$5:$C$250,$E1000)*I1000</f>
        <v>0</v>
      </c>
      <c r="N1000" s="150">
        <v>0</v>
      </c>
      <c r="O1000" s="150">
        <v>0</v>
      </c>
      <c r="P1000" s="150">
        <v>0</v>
      </c>
      <c r="Q1000" s="151">
        <f t="shared" si="78"/>
        <v>0</v>
      </c>
      <c r="R1000" s="153">
        <f t="shared" si="79"/>
        <v>0</v>
      </c>
      <c r="S1000" s="6"/>
      <c r="T1000" s="7">
        <f t="shared" si="77"/>
        <v>0</v>
      </c>
      <c r="U1000" s="6">
        <f t="shared" si="80"/>
        <v>0</v>
      </c>
    </row>
    <row r="1001" spans="2:21" x14ac:dyDescent="0.3">
      <c r="B1001" s="2">
        <v>998</v>
      </c>
      <c r="C1001" s="1"/>
      <c r="D1001" s="2"/>
      <c r="E1001" s="3"/>
      <c r="F1001" s="13"/>
      <c r="G1001" s="4"/>
      <c r="H1001" s="14"/>
      <c r="I1001" s="2"/>
      <c r="J1001" s="5"/>
      <c r="K1001" s="5"/>
      <c r="L1001" s="6">
        <f t="shared" si="81"/>
        <v>0</v>
      </c>
      <c r="M1001" s="15">
        <f>SUMIFS('Card Costs + Results'!$F$5:$F$250,'Card Costs + Results'!$B$5:$B$250,$D1001,'Card Costs + Results'!$C$5:$C$250,$E1001)*I1001</f>
        <v>0</v>
      </c>
      <c r="N1001" s="150">
        <v>0</v>
      </c>
      <c r="O1001" s="150">
        <v>0</v>
      </c>
      <c r="P1001" s="150">
        <v>0</v>
      </c>
      <c r="Q1001" s="151">
        <f t="shared" si="78"/>
        <v>0</v>
      </c>
      <c r="R1001" s="153">
        <f t="shared" si="79"/>
        <v>0</v>
      </c>
      <c r="S1001" s="6"/>
      <c r="T1001" s="7">
        <f t="shared" si="77"/>
        <v>0</v>
      </c>
      <c r="U1001" s="6">
        <f t="shared" si="80"/>
        <v>0</v>
      </c>
    </row>
    <row r="1002" spans="2:21" x14ac:dyDescent="0.3">
      <c r="B1002" s="2">
        <v>999</v>
      </c>
      <c r="C1002" s="1"/>
      <c r="D1002" s="2"/>
      <c r="E1002" s="3"/>
      <c r="F1002" s="13"/>
      <c r="G1002" s="4"/>
      <c r="H1002" s="14"/>
      <c r="I1002" s="2"/>
      <c r="J1002" s="5"/>
      <c r="K1002" s="5"/>
      <c r="L1002" s="6">
        <f t="shared" si="81"/>
        <v>0</v>
      </c>
      <c r="M1002" s="15">
        <f>SUMIFS('Card Costs + Results'!$F$5:$F$250,'Card Costs + Results'!$B$5:$B$250,$D1002,'Card Costs + Results'!$C$5:$C$250,$E1002)*I1002</f>
        <v>0</v>
      </c>
      <c r="N1002" s="150">
        <v>0</v>
      </c>
      <c r="O1002" s="150">
        <v>0</v>
      </c>
      <c r="P1002" s="150">
        <v>0</v>
      </c>
      <c r="Q1002" s="151">
        <f t="shared" si="78"/>
        <v>0</v>
      </c>
      <c r="R1002" s="153">
        <f t="shared" si="79"/>
        <v>0</v>
      </c>
      <c r="S1002" s="6"/>
      <c r="T1002" s="7">
        <f t="shared" si="77"/>
        <v>0</v>
      </c>
      <c r="U1002" s="6">
        <f t="shared" si="80"/>
        <v>0</v>
      </c>
    </row>
    <row r="1003" spans="2:21" x14ac:dyDescent="0.3">
      <c r="B1003" s="2">
        <v>1000</v>
      </c>
      <c r="C1003" s="1"/>
      <c r="D1003" s="2"/>
      <c r="E1003" s="3"/>
      <c r="F1003" s="13"/>
      <c r="G1003" s="4"/>
      <c r="H1003" s="14"/>
      <c r="I1003" s="2"/>
      <c r="J1003" s="5"/>
      <c r="K1003" s="5"/>
      <c r="L1003" s="6">
        <f t="shared" si="81"/>
        <v>0</v>
      </c>
      <c r="M1003" s="15">
        <f>SUMIFS('Card Costs + Results'!$F$5:$F$250,'Card Costs + Results'!$B$5:$B$250,$D1003,'Card Costs + Results'!$C$5:$C$250,$E1003)*I1003</f>
        <v>0</v>
      </c>
      <c r="N1003" s="150">
        <v>0</v>
      </c>
      <c r="O1003" s="150">
        <v>0</v>
      </c>
      <c r="P1003" s="150">
        <v>0</v>
      </c>
      <c r="Q1003" s="151">
        <f t="shared" si="78"/>
        <v>0</v>
      </c>
      <c r="R1003" s="153">
        <f t="shared" si="79"/>
        <v>0</v>
      </c>
      <c r="S1003" s="6"/>
      <c r="T1003" s="7">
        <f t="shared" si="77"/>
        <v>0</v>
      </c>
      <c r="U1003" s="6">
        <f t="shared" si="80"/>
        <v>0</v>
      </c>
    </row>
  </sheetData>
  <mergeCells count="10">
    <mergeCell ref="B2:U2"/>
    <mergeCell ref="B3:B4"/>
    <mergeCell ref="C3:C4"/>
    <mergeCell ref="D3:D4"/>
    <mergeCell ref="E3:E4"/>
    <mergeCell ref="F3:F4"/>
    <mergeCell ref="G3:G4"/>
    <mergeCell ref="H3:H4"/>
    <mergeCell ref="U3:U4"/>
    <mergeCell ref="R3:R4"/>
  </mergeCells>
  <phoneticPr fontId="15"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5C800DB1-EF4F-45D2-8B7E-10A3E1B017AE}">
          <x14:formula1>
            <xm:f>'Card Costs + Results'!$C$5:$C$101</xm:f>
          </x14:formula1>
          <xm:sqref>E6:E1003</xm:sqref>
        </x14:dataValidation>
        <x14:dataValidation type="list" allowBlank="1" showInputMessage="1" showErrorMessage="1" xr:uid="{C9254177-30B3-451A-B36A-79AC7C996AC6}">
          <x14:formula1>
            <xm:f>'Card Costs + Results'!$L$5:$L$13</xm:f>
          </x14:formula1>
          <xm:sqref>H5:H1003</xm:sqref>
        </x14:dataValidation>
        <x14:dataValidation type="list" allowBlank="1" showInputMessage="1" showErrorMessage="1" xr:uid="{579D4436-2732-4473-8621-D5F4BA8EE7F2}">
          <x14:formula1>
            <xm:f>'Card Costs + Results'!$C$5:$C$250</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FC651-E496-4238-8A28-9A335A902D9D}">
  <dimension ref="B2:R250"/>
  <sheetViews>
    <sheetView showGridLines="0" tabSelected="1" zoomScaleNormal="100" workbookViewId="0">
      <pane ySplit="4" topLeftCell="A5" activePane="bottomLeft" state="frozen"/>
      <selection pane="bottomLeft" activeCell="I13" sqref="I13"/>
    </sheetView>
  </sheetViews>
  <sheetFormatPr defaultColWidth="9.109375" defaultRowHeight="14.4" x14ac:dyDescent="0.3"/>
  <cols>
    <col min="1" max="2" width="9.109375" style="48"/>
    <col min="3" max="3" width="34.44140625" style="48" bestFit="1" customWidth="1"/>
    <col min="4" max="4" width="12.109375" style="48" bestFit="1" customWidth="1"/>
    <col min="5" max="5" width="13.5546875" style="48" bestFit="1" customWidth="1"/>
    <col min="6" max="6" width="9.109375" style="50"/>
    <col min="7" max="7" width="2.6640625" style="48" customWidth="1"/>
    <col min="8" max="10" width="11.6640625" style="48" customWidth="1"/>
    <col min="11" max="11" width="9.109375" style="48"/>
    <col min="12" max="14" width="11.6640625" style="48" customWidth="1"/>
    <col min="15" max="15" width="9.109375" style="48"/>
    <col min="16" max="16" width="10.88671875" style="48" bestFit="1" customWidth="1"/>
    <col min="17" max="18" width="11.109375" style="48" bestFit="1" customWidth="1"/>
    <col min="19" max="16384" width="9.109375" style="48"/>
  </cols>
  <sheetData>
    <row r="2" spans="2:18" x14ac:dyDescent="0.3">
      <c r="B2" s="210" t="s">
        <v>52</v>
      </c>
      <c r="C2" s="210"/>
      <c r="D2" s="210" t="s">
        <v>53</v>
      </c>
      <c r="E2" s="210"/>
      <c r="F2" s="210"/>
      <c r="G2" s="49"/>
      <c r="H2" s="210" t="s">
        <v>54</v>
      </c>
      <c r="I2" s="210"/>
      <c r="J2" s="210"/>
      <c r="K2" s="49"/>
      <c r="L2" s="210" t="s">
        <v>55</v>
      </c>
      <c r="M2" s="210"/>
      <c r="N2" s="210"/>
    </row>
    <row r="3" spans="2:18" ht="15" thickBot="1" x14ac:dyDescent="0.35"/>
    <row r="4" spans="2:18" ht="29.4" thickBot="1" x14ac:dyDescent="0.35">
      <c r="B4" s="39" t="s">
        <v>38</v>
      </c>
      <c r="C4" s="114" t="s">
        <v>2</v>
      </c>
      <c r="D4" s="39" t="s">
        <v>39</v>
      </c>
      <c r="E4" s="114" t="s">
        <v>40</v>
      </c>
      <c r="F4" s="115" t="s">
        <v>41</v>
      </c>
      <c r="G4" s="51"/>
      <c r="H4" s="39" t="s">
        <v>42</v>
      </c>
      <c r="I4" s="40" t="s">
        <v>44</v>
      </c>
      <c r="J4" s="141" t="s">
        <v>106</v>
      </c>
      <c r="K4" s="51"/>
      <c r="L4" s="44" t="s">
        <v>43</v>
      </c>
      <c r="M4" s="40" t="s">
        <v>44</v>
      </c>
      <c r="N4" s="45" t="s">
        <v>45</v>
      </c>
      <c r="P4" s="44" t="s">
        <v>64</v>
      </c>
      <c r="Q4" s="40" t="s">
        <v>44</v>
      </c>
      <c r="R4" s="45" t="s">
        <v>65</v>
      </c>
    </row>
    <row r="5" spans="2:18" x14ac:dyDescent="0.3">
      <c r="B5" s="53">
        <v>2024</v>
      </c>
      <c r="C5" s="59" t="s">
        <v>15</v>
      </c>
      <c r="D5" s="120">
        <v>600</v>
      </c>
      <c r="E5" s="121">
        <v>2400</v>
      </c>
      <c r="F5" s="67">
        <f>SUM(D5/E5)</f>
        <v>0.25</v>
      </c>
      <c r="H5" s="56">
        <f>SUMIFS('Sales Information'!$M$5:$M$1004,'Sales Information'!$D$5:$D$1004,'Card Costs + Results'!B5,'Sales Information'!$E$5:$E$1004,'Card Costs + Results'!C5)</f>
        <v>0.25</v>
      </c>
      <c r="I5" s="56">
        <f>SUMIFS('Sales Information'!$S$5:$S$1004,'Sales Information'!$D$5:$D$1004,'Card Costs + Results'!B5,'Sales Information'!$E$5:$E$1004,'Card Costs + Results'!C5)</f>
        <v>4.5</v>
      </c>
      <c r="J5" s="155">
        <f t="shared" ref="J5:J7" si="0">SUM((I5+H5)/D5)-100%</f>
        <v>-0.99208333333333332</v>
      </c>
      <c r="L5" s="93" t="s">
        <v>46</v>
      </c>
      <c r="M5" s="87">
        <f>SUMIF('Sales Information'!$H$5:$H$1004,'Card Costs + Results'!L5,'Sales Information'!$J$5:$J$1004)</f>
        <v>234.99</v>
      </c>
      <c r="N5" s="88">
        <f t="shared" ref="N5:N13" si="1">_xlfn.RANK.EQ(M5,$M$5:$M$13)</f>
        <v>1</v>
      </c>
      <c r="P5" s="96" t="s">
        <v>66</v>
      </c>
      <c r="Q5" s="97">
        <f>SUM('Sales by Day'!F6:F36)</f>
        <v>349.99</v>
      </c>
      <c r="R5" s="98">
        <f>SUM('Sales by Day'!G6:G36)</f>
        <v>71.140000000000015</v>
      </c>
    </row>
    <row r="6" spans="2:18" x14ac:dyDescent="0.3">
      <c r="B6" s="9">
        <v>2024</v>
      </c>
      <c r="C6" s="14" t="s">
        <v>25</v>
      </c>
      <c r="D6" s="116">
        <v>1000</v>
      </c>
      <c r="E6" s="117">
        <v>100</v>
      </c>
      <c r="F6" s="10">
        <f t="shared" ref="F6:F69" si="2">SUM(D6/E6)</f>
        <v>10</v>
      </c>
      <c r="H6" s="56">
        <f>SUMIFS('Sales Information'!$M$5:$M$1004,'Sales Information'!$D$5:$D$1004,'Card Costs + Results'!B6,'Sales Information'!$E$5:$E$1004,'Card Costs + Results'!C6)</f>
        <v>10</v>
      </c>
      <c r="I6" s="56">
        <f>SUMIFS('Sales Information'!$U$5:$U$1004,'Sales Information'!$D$5:$D$1004,'Card Costs + Results'!B6,'Sales Information'!$E$5:$E$1004,'Card Costs + Results'!C6)</f>
        <v>17.5</v>
      </c>
      <c r="J6" s="155">
        <f t="shared" si="0"/>
        <v>-0.97250000000000003</v>
      </c>
      <c r="L6" s="94" t="s">
        <v>47</v>
      </c>
      <c r="M6" s="89">
        <f>SUMIF('Sales Information'!$H$5:$H$1004,'Card Costs + Results'!L6,'Sales Information'!$J$5:$J$1004)</f>
        <v>0</v>
      </c>
      <c r="N6" s="90">
        <f t="shared" si="1"/>
        <v>4</v>
      </c>
      <c r="P6" s="99" t="s">
        <v>67</v>
      </c>
      <c r="Q6" s="100">
        <f>SUM('Sales by Day'!O6:O33)</f>
        <v>0</v>
      </c>
      <c r="R6" s="101">
        <f>SUM('Sales by Day'!P6:P33)</f>
        <v>0</v>
      </c>
    </row>
    <row r="7" spans="2:18" x14ac:dyDescent="0.3">
      <c r="B7" s="9">
        <v>1982</v>
      </c>
      <c r="C7" s="14" t="s">
        <v>90</v>
      </c>
      <c r="D7" s="116">
        <v>100</v>
      </c>
      <c r="E7" s="117">
        <v>4</v>
      </c>
      <c r="F7" s="10">
        <f t="shared" si="2"/>
        <v>25</v>
      </c>
      <c r="H7" s="56">
        <f>SUMIFS('Sales Information'!$M$5:$M$1004,'Sales Information'!$D$5:$D$1004,'Card Costs + Results'!B7,'Sales Information'!$E$5:$E$1004,'Card Costs + Results'!C7)</f>
        <v>100</v>
      </c>
      <c r="I7" s="56">
        <f>SUMIFS('Sales Information'!$U$5:$U$1004,'Sales Information'!$D$5:$D$1004,'Card Costs + Results'!B7,'Sales Information'!$E$5:$E$1004,'Card Costs + Results'!C7)</f>
        <v>-9.5</v>
      </c>
      <c r="J7" s="155">
        <f t="shared" si="0"/>
        <v>-9.4999999999999973E-2</v>
      </c>
      <c r="L7" s="94" t="s">
        <v>48</v>
      </c>
      <c r="M7" s="89">
        <f>SUMIF('Sales Information'!$H$5:$H$1004,'Card Costs + Results'!L7,'Sales Information'!$J$5:$J$1004)</f>
        <v>0</v>
      </c>
      <c r="N7" s="90">
        <f t="shared" si="1"/>
        <v>4</v>
      </c>
      <c r="P7" s="99" t="s">
        <v>68</v>
      </c>
      <c r="Q7" s="100">
        <f>SUM('Sales by Day'!X6:X36)</f>
        <v>30</v>
      </c>
      <c r="R7" s="101">
        <f>SUM('Sales by Day'!Y6:Y36)</f>
        <v>22.75</v>
      </c>
    </row>
    <row r="8" spans="2:18" x14ac:dyDescent="0.3">
      <c r="B8" s="9">
        <v>2023</v>
      </c>
      <c r="C8" s="2" t="s">
        <v>103</v>
      </c>
      <c r="D8" s="118">
        <v>107.21</v>
      </c>
      <c r="E8" s="119">
        <v>18</v>
      </c>
      <c r="F8" s="10">
        <f t="shared" si="2"/>
        <v>5.9561111111111105</v>
      </c>
      <c r="H8" s="56">
        <f>SUMIFS('Sales Information'!$M$5:$M$1004,'Sales Information'!$D$5:$D$1004,'Card Costs + Results'!B8,'Sales Information'!$E$5:$E$1004,'Card Costs + Results'!C8)</f>
        <v>107.21</v>
      </c>
      <c r="I8" s="56">
        <f>SUMIFS('Sales Information'!$U$5:$U$1004,'Sales Information'!$D$5:$D$1004,'Card Costs + Results'!B8,'Sales Information'!$E$5:$E$1004,'Card Costs + Results'!C8)</f>
        <v>63.140000000000022</v>
      </c>
      <c r="J8" s="155">
        <f>SUM((I8+H8)/D8)-100%</f>
        <v>0.58893759910456134</v>
      </c>
      <c r="L8" s="94" t="s">
        <v>49</v>
      </c>
      <c r="M8" s="89">
        <f>SUMIF('Sales Information'!$H$5:$H$1004,'Card Costs + Results'!L8,'Sales Information'!$J$5:$J$1004)</f>
        <v>0</v>
      </c>
      <c r="N8" s="90">
        <f t="shared" si="1"/>
        <v>4</v>
      </c>
      <c r="P8" s="99" t="s">
        <v>69</v>
      </c>
      <c r="Q8" s="100">
        <f>SUM('Sales by Day'!AG6:AG35)</f>
        <v>0</v>
      </c>
      <c r="R8" s="101">
        <f>SUM('Sales by Day'!AH6:AH35)</f>
        <v>0</v>
      </c>
    </row>
    <row r="9" spans="2:18" x14ac:dyDescent="0.3">
      <c r="B9" s="9" t="s">
        <v>26</v>
      </c>
      <c r="C9" s="2"/>
      <c r="D9" s="118"/>
      <c r="E9" s="119"/>
      <c r="F9" s="10" t="e">
        <f t="shared" si="2"/>
        <v>#DIV/0!</v>
      </c>
      <c r="H9" s="56">
        <f>SUMIFS('Sales Information'!$M$5:$M$1004,'Sales Information'!$D$5:$D$1004,'Card Costs + Results'!B9,'Sales Information'!$E$5:$E$1004,'Card Costs + Results'!C9)</f>
        <v>0</v>
      </c>
      <c r="I9" s="56">
        <f>SUMIFS('Sales Information'!$U$5:$U$1004,'Sales Information'!$D$5:$D$1004,'Card Costs + Results'!B9,'Sales Information'!$E$5:$E$1004,'Card Costs + Results'!C9)-D9</f>
        <v>0</v>
      </c>
      <c r="J9" s="155" t="e">
        <f t="shared" ref="J9:J72" si="3">SUM((I9+H9)/D9)-100%</f>
        <v>#DIV/0!</v>
      </c>
      <c r="L9" s="94" t="s">
        <v>50</v>
      </c>
      <c r="M9" s="89">
        <f>SUMIF('Sales Information'!$H$5:$H$1004,'Card Costs + Results'!L9,'Sales Information'!$J$5:$J$1004)</f>
        <v>0</v>
      </c>
      <c r="N9" s="90">
        <f t="shared" si="1"/>
        <v>4</v>
      </c>
      <c r="P9" s="99" t="s">
        <v>70</v>
      </c>
      <c r="Q9" s="100">
        <f>SUM('Sales by Day'!AP6:AP36)</f>
        <v>0</v>
      </c>
      <c r="R9" s="101">
        <f>SUM('Sales by Day'!AQ6:AQ36)</f>
        <v>0</v>
      </c>
    </row>
    <row r="10" spans="2:18" x14ac:dyDescent="0.3">
      <c r="B10" s="9"/>
      <c r="C10" s="2"/>
      <c r="D10" s="118"/>
      <c r="E10" s="119"/>
      <c r="F10" s="10" t="e">
        <f t="shared" si="2"/>
        <v>#DIV/0!</v>
      </c>
      <c r="H10" s="56">
        <f>SUMIFS('Sales Information'!$M$5:$M$1004,'Sales Information'!$D$5:$D$1004,'Card Costs + Results'!B10,'Sales Information'!$E$5:$E$1004,'Card Costs + Results'!C10)</f>
        <v>0</v>
      </c>
      <c r="I10" s="56">
        <f>SUMIFS('Sales Information'!$U$5:$U$1004,'Sales Information'!$D$5:$D$1004,'Card Costs + Results'!B10,'Sales Information'!$E$5:$E$1004,'Card Costs + Results'!C10)-D10</f>
        <v>0</v>
      </c>
      <c r="J10" s="155" t="e">
        <f t="shared" si="3"/>
        <v>#DIV/0!</v>
      </c>
      <c r="L10" s="94" t="s">
        <v>35</v>
      </c>
      <c r="M10" s="89">
        <f>SUMIF('Sales Information'!$H$5:$H$1004,'Card Costs + Results'!L10,'Sales Information'!$J$5:$J$1004)</f>
        <v>30</v>
      </c>
      <c r="N10" s="90">
        <f t="shared" si="1"/>
        <v>3</v>
      </c>
      <c r="P10" s="99" t="s">
        <v>71</v>
      </c>
      <c r="Q10" s="100">
        <f>SUM('Sales by Day'!AY6:AY35)</f>
        <v>0</v>
      </c>
      <c r="R10" s="101">
        <f>SUM('Sales by Day'!AZ6:AZ35)</f>
        <v>0</v>
      </c>
    </row>
    <row r="11" spans="2:18" x14ac:dyDescent="0.3">
      <c r="B11" s="9"/>
      <c r="C11" s="2"/>
      <c r="D11" s="118"/>
      <c r="E11" s="119"/>
      <c r="F11" s="10" t="e">
        <f t="shared" si="2"/>
        <v>#DIV/0!</v>
      </c>
      <c r="H11" s="56">
        <f>SUMIFS('Sales Information'!$M$5:$M$1004,'Sales Information'!$D$5:$D$1004,'Card Costs + Results'!B11,'Sales Information'!$E$5:$E$1004,'Card Costs + Results'!C11)</f>
        <v>0</v>
      </c>
      <c r="I11" s="56">
        <f>SUMIFS('Sales Information'!$U$5:$U$1004,'Sales Information'!$D$5:$D$1004,'Card Costs + Results'!B11,'Sales Information'!$E$5:$E$1004,'Card Costs + Results'!C11)-D11</f>
        <v>0</v>
      </c>
      <c r="J11" s="155" t="e">
        <f t="shared" si="3"/>
        <v>#DIV/0!</v>
      </c>
      <c r="L11" s="94" t="s">
        <v>51</v>
      </c>
      <c r="M11" s="89">
        <f>SUMIF('Sales Information'!$H$5:$H$1004,'Card Costs + Results'!L11,'Sales Information'!$J$5:$J$1004)</f>
        <v>0</v>
      </c>
      <c r="N11" s="90">
        <f t="shared" si="1"/>
        <v>4</v>
      </c>
      <c r="P11" s="99" t="s">
        <v>72</v>
      </c>
      <c r="Q11" s="100">
        <f>SUM('Sales by Day'!F42:F72)</f>
        <v>0</v>
      </c>
      <c r="R11" s="101">
        <f>SUM('Sales by Day'!G42:G72)</f>
        <v>0</v>
      </c>
    </row>
    <row r="12" spans="2:18" x14ac:dyDescent="0.3">
      <c r="B12" s="9"/>
      <c r="C12" s="2"/>
      <c r="D12" s="118"/>
      <c r="E12" s="119"/>
      <c r="F12" s="10" t="e">
        <f t="shared" si="2"/>
        <v>#DIV/0!</v>
      </c>
      <c r="H12" s="56">
        <f>SUMIFS('Sales Information'!$M$5:$M$1004,'Sales Information'!$D$5:$D$1004,'Card Costs + Results'!B12,'Sales Information'!$E$5:$E$1004,'Card Costs + Results'!C12)</f>
        <v>0</v>
      </c>
      <c r="I12" s="56">
        <f>SUMIFS('Sales Information'!$U$5:$U$1004,'Sales Information'!$D$5:$D$1004,'Card Costs + Results'!B12,'Sales Information'!$E$5:$E$1004,'Card Costs + Results'!C12)-D12</f>
        <v>0</v>
      </c>
      <c r="J12" s="155" t="e">
        <f t="shared" si="3"/>
        <v>#DIV/0!</v>
      </c>
      <c r="L12" s="94" t="s">
        <v>88</v>
      </c>
      <c r="M12" s="89">
        <f>SUMIF('Sales Information'!$H$5:$H$1004,'Card Costs + Results'!L12,'Sales Information'!$J$5:$J$1004)</f>
        <v>0</v>
      </c>
      <c r="N12" s="90">
        <f t="shared" si="1"/>
        <v>4</v>
      </c>
      <c r="P12" s="99" t="s">
        <v>73</v>
      </c>
      <c r="Q12" s="100">
        <f>SUM('Sales by Day'!O42:O72)</f>
        <v>0</v>
      </c>
      <c r="R12" s="101">
        <f>SUM('Sales by Day'!P42:P72)</f>
        <v>0</v>
      </c>
    </row>
    <row r="13" spans="2:18" ht="15" thickBot="1" x14ac:dyDescent="0.35">
      <c r="B13" s="9"/>
      <c r="C13" s="2"/>
      <c r="D13" s="118"/>
      <c r="E13" s="119"/>
      <c r="F13" s="10" t="e">
        <f t="shared" si="2"/>
        <v>#DIV/0!</v>
      </c>
      <c r="H13" s="56">
        <f>SUMIFS('Sales Information'!$M$5:$M$1004,'Sales Information'!$D$5:$D$1004,'Card Costs + Results'!B13,'Sales Information'!$E$5:$E$1004,'Card Costs + Results'!C13)</f>
        <v>0</v>
      </c>
      <c r="I13" s="56">
        <f>SUMIFS('Sales Information'!$U$5:$U$1004,'Sales Information'!$D$5:$D$1004,'Card Costs + Results'!B13,'Sales Information'!$E$5:$E$1004,'Card Costs + Results'!C13)-D13</f>
        <v>0</v>
      </c>
      <c r="J13" s="155" t="e">
        <f t="shared" si="3"/>
        <v>#DIV/0!</v>
      </c>
      <c r="L13" s="95" t="s">
        <v>80</v>
      </c>
      <c r="M13" s="91">
        <f>SUMIF('Sales Information'!$H$5:$H$1004,'Card Costs + Results'!L13,'Sales Information'!$J$5:$J$1004)</f>
        <v>100</v>
      </c>
      <c r="N13" s="92">
        <f t="shared" si="1"/>
        <v>2</v>
      </c>
      <c r="P13" s="99" t="s">
        <v>74</v>
      </c>
      <c r="Q13" s="100">
        <f>SUM('Sales by Day'!X42:X71)</f>
        <v>0</v>
      </c>
      <c r="R13" s="101">
        <f>SUM('Sales by Day'!Y42:Y71)</f>
        <v>0</v>
      </c>
    </row>
    <row r="14" spans="2:18" ht="15" thickBot="1" x14ac:dyDescent="0.35">
      <c r="B14" s="9"/>
      <c r="C14" s="2"/>
      <c r="D14" s="118"/>
      <c r="E14" s="119"/>
      <c r="F14" s="10" t="e">
        <f t="shared" si="2"/>
        <v>#DIV/0!</v>
      </c>
      <c r="H14" s="56">
        <f>SUMIFS('Sales Information'!$M$5:$M$1004,'Sales Information'!$D$5:$D$1004,'Card Costs + Results'!B14,'Sales Information'!$E$5:$E$1004,'Card Costs + Results'!C14)</f>
        <v>0</v>
      </c>
      <c r="I14" s="56">
        <f>SUMIFS('Sales Information'!$U$5:$U$1004,'Sales Information'!$D$5:$D$1004,'Card Costs + Results'!B14,'Sales Information'!$E$5:$E$1004,'Card Costs + Results'!C14)-D14</f>
        <v>0</v>
      </c>
      <c r="J14" s="155" t="e">
        <f t="shared" si="3"/>
        <v>#DIV/0!</v>
      </c>
      <c r="P14" s="99" t="s">
        <v>75</v>
      </c>
      <c r="Q14" s="100">
        <f>SUM('Sales by Day'!AG42:AG72)</f>
        <v>0</v>
      </c>
      <c r="R14" s="101">
        <f>SUM('Sales by Day'!AH42:AH72)</f>
        <v>0</v>
      </c>
    </row>
    <row r="15" spans="2:18" ht="15" thickBot="1" x14ac:dyDescent="0.35">
      <c r="B15" s="9"/>
      <c r="C15" s="2"/>
      <c r="D15" s="118"/>
      <c r="E15" s="119"/>
      <c r="F15" s="10" t="e">
        <f t="shared" si="2"/>
        <v>#DIV/0!</v>
      </c>
      <c r="H15" s="56">
        <f>SUMIFS('Sales Information'!$M$5:$M$1004,'Sales Information'!$D$5:$D$1004,'Card Costs + Results'!B15,'Sales Information'!$E$5:$E$1004,'Card Costs + Results'!C15)</f>
        <v>0</v>
      </c>
      <c r="I15" s="56">
        <f>SUMIFS('Sales Information'!$U$5:$U$1004,'Sales Information'!$D$5:$D$1004,'Card Costs + Results'!B15,'Sales Information'!$E$5:$E$1004,'Card Costs + Results'!C15)-D15</f>
        <v>0</v>
      </c>
      <c r="J15" s="155" t="e">
        <f t="shared" si="3"/>
        <v>#DIV/0!</v>
      </c>
      <c r="L15" s="44" t="s">
        <v>58</v>
      </c>
      <c r="M15" s="141" t="s">
        <v>60</v>
      </c>
      <c r="N15" s="141" t="s">
        <v>59</v>
      </c>
      <c r="P15" s="99" t="s">
        <v>76</v>
      </c>
      <c r="Q15" s="100">
        <f>SUM('Sales by Day'!AP42:AP71)</f>
        <v>0</v>
      </c>
      <c r="R15" s="101">
        <f>SUM('Sales by Day'!AQ42:AQ71)</f>
        <v>0</v>
      </c>
    </row>
    <row r="16" spans="2:18" ht="15" thickBot="1" x14ac:dyDescent="0.35">
      <c r="B16" s="9"/>
      <c r="C16" s="2"/>
      <c r="D16" s="118"/>
      <c r="E16" s="119"/>
      <c r="F16" s="10" t="e">
        <f t="shared" si="2"/>
        <v>#DIV/0!</v>
      </c>
      <c r="H16" s="56">
        <f>SUMIFS('Sales Information'!$M$5:$M$1004,'Sales Information'!$D$5:$D$1004,'Card Costs + Results'!B16,'Sales Information'!$E$5:$E$1004,'Card Costs + Results'!C16)</f>
        <v>0</v>
      </c>
      <c r="I16" s="56">
        <f>SUMIFS('Sales Information'!$U$5:$U$1004,'Sales Information'!$D$5:$D$1004,'Card Costs + Results'!B16,'Sales Information'!$E$5:$E$1004,'Card Costs + Results'!C16)-D16</f>
        <v>0</v>
      </c>
      <c r="J16" s="155" t="e">
        <f t="shared" si="3"/>
        <v>#DIV/0!</v>
      </c>
      <c r="K16" s="58" t="s">
        <v>63</v>
      </c>
      <c r="L16" s="107" t="s">
        <v>61</v>
      </c>
      <c r="M16" s="108" t="s">
        <v>62</v>
      </c>
      <c r="N16" s="109">
        <v>99.99</v>
      </c>
      <c r="P16" s="102" t="s">
        <v>77</v>
      </c>
      <c r="Q16" s="103">
        <f>SUM('Sales by Day'!AY42:AY72)</f>
        <v>0</v>
      </c>
      <c r="R16" s="104">
        <f>SUM('Sales by Day'!AZ42:AZ72)</f>
        <v>0</v>
      </c>
    </row>
    <row r="17" spans="2:18" ht="15" thickBot="1" x14ac:dyDescent="0.35">
      <c r="B17" s="9"/>
      <c r="C17" s="2"/>
      <c r="D17" s="118"/>
      <c r="E17" s="119"/>
      <c r="F17" s="10" t="e">
        <f t="shared" si="2"/>
        <v>#DIV/0!</v>
      </c>
      <c r="H17" s="56">
        <f>SUMIFS('Sales Information'!$M$5:$M$1004,'Sales Information'!$D$5:$D$1004,'Card Costs + Results'!B17,'Sales Information'!$E$5:$E$1004,'Card Costs + Results'!C17)</f>
        <v>0</v>
      </c>
      <c r="I17" s="56">
        <f>SUMIFS('Sales Information'!$U$5:$U$1004,'Sales Information'!$D$5:$D$1004,'Card Costs + Results'!B17,'Sales Information'!$E$5:$E$1004,'Card Costs + Results'!C17)-D17</f>
        <v>0</v>
      </c>
      <c r="J17" s="155" t="e">
        <f t="shared" si="3"/>
        <v>#DIV/0!</v>
      </c>
      <c r="L17" s="110"/>
      <c r="M17" s="111"/>
      <c r="N17" s="90"/>
      <c r="Q17" s="105">
        <f>SUM(Q5:Q16)</f>
        <v>379.99</v>
      </c>
      <c r="R17" s="106">
        <f>SUM(R5:R16)</f>
        <v>93.890000000000015</v>
      </c>
    </row>
    <row r="18" spans="2:18" x14ac:dyDescent="0.3">
      <c r="B18" s="9"/>
      <c r="C18" s="2"/>
      <c r="D18" s="118"/>
      <c r="E18" s="119"/>
      <c r="F18" s="10" t="e">
        <f t="shared" si="2"/>
        <v>#DIV/0!</v>
      </c>
      <c r="H18" s="56">
        <f>SUMIFS('Sales Information'!$M$5:$M$1004,'Sales Information'!$D$5:$D$1004,'Card Costs + Results'!B18,'Sales Information'!$E$5:$E$1004,'Card Costs + Results'!C18)</f>
        <v>0</v>
      </c>
      <c r="I18" s="56">
        <f>SUMIFS('Sales Information'!$U$5:$U$1004,'Sales Information'!$D$5:$D$1004,'Card Costs + Results'!B18,'Sales Information'!$E$5:$E$1004,'Card Costs + Results'!C18)-D18</f>
        <v>0</v>
      </c>
      <c r="J18" s="155" t="e">
        <f t="shared" si="3"/>
        <v>#DIV/0!</v>
      </c>
      <c r="L18" s="110"/>
      <c r="M18" s="111"/>
      <c r="N18" s="90"/>
    </row>
    <row r="19" spans="2:18" x14ac:dyDescent="0.3">
      <c r="B19" s="11"/>
      <c r="C19" s="14"/>
      <c r="D19" s="116"/>
      <c r="E19" s="117"/>
      <c r="F19" s="10" t="e">
        <f t="shared" si="2"/>
        <v>#DIV/0!</v>
      </c>
      <c r="H19" s="56">
        <f>SUMIFS('Sales Information'!$M$5:$M$1004,'Sales Information'!$D$5:$D$1004,'Card Costs + Results'!B19,'Sales Information'!$E$5:$E$1004,'Card Costs + Results'!C19)</f>
        <v>0</v>
      </c>
      <c r="I19" s="56">
        <f>SUMIFS('Sales Information'!$U$5:$U$1004,'Sales Information'!$D$5:$D$1004,'Card Costs + Results'!B19,'Sales Information'!$E$5:$E$1004,'Card Costs + Results'!C19)-D19</f>
        <v>0</v>
      </c>
      <c r="J19" s="155" t="e">
        <f t="shared" si="3"/>
        <v>#DIV/0!</v>
      </c>
      <c r="L19" s="110"/>
      <c r="M19" s="111"/>
      <c r="N19" s="90"/>
    </row>
    <row r="20" spans="2:18" x14ac:dyDescent="0.3">
      <c r="B20" s="9"/>
      <c r="C20" s="14"/>
      <c r="D20" s="116"/>
      <c r="E20" s="117"/>
      <c r="F20" s="10" t="e">
        <f t="shared" si="2"/>
        <v>#DIV/0!</v>
      </c>
      <c r="H20" s="56">
        <f>SUMIFS('Sales Information'!$M$5:$M$1004,'Sales Information'!$D$5:$D$1004,'Card Costs + Results'!B20,'Sales Information'!$E$5:$E$1004,'Card Costs + Results'!C20)</f>
        <v>0</v>
      </c>
      <c r="I20" s="56">
        <f>SUMIFS('Sales Information'!$U$5:$U$1004,'Sales Information'!$D$5:$D$1004,'Card Costs + Results'!B20,'Sales Information'!$E$5:$E$1004,'Card Costs + Results'!C20)-D20</f>
        <v>0</v>
      </c>
      <c r="J20" s="155" t="e">
        <f t="shared" si="3"/>
        <v>#DIV/0!</v>
      </c>
      <c r="L20" s="110"/>
      <c r="M20" s="111"/>
      <c r="N20" s="90"/>
    </row>
    <row r="21" spans="2:18" x14ac:dyDescent="0.3">
      <c r="B21" s="11"/>
      <c r="C21" s="14"/>
      <c r="D21" s="116"/>
      <c r="E21" s="117"/>
      <c r="F21" s="12" t="e">
        <f t="shared" si="2"/>
        <v>#DIV/0!</v>
      </c>
      <c r="H21" s="56">
        <f>SUMIFS('Sales Information'!$M$5:$M$1004,'Sales Information'!$D$5:$D$1004,'Card Costs + Results'!B21,'Sales Information'!$E$5:$E$1004,'Card Costs + Results'!C21)</f>
        <v>0</v>
      </c>
      <c r="I21" s="56">
        <f>SUMIFS('Sales Information'!$U$5:$U$1004,'Sales Information'!$D$5:$D$1004,'Card Costs + Results'!B21,'Sales Information'!$E$5:$E$1004,'Card Costs + Results'!C21)-D21</f>
        <v>0</v>
      </c>
      <c r="J21" s="155" t="e">
        <f t="shared" si="3"/>
        <v>#DIV/0!</v>
      </c>
      <c r="L21" s="110"/>
      <c r="M21" s="111"/>
      <c r="N21" s="90"/>
    </row>
    <row r="22" spans="2:18" x14ac:dyDescent="0.3">
      <c r="B22" s="11"/>
      <c r="C22" s="14"/>
      <c r="D22" s="116"/>
      <c r="E22" s="117"/>
      <c r="F22" s="12" t="e">
        <f t="shared" si="2"/>
        <v>#DIV/0!</v>
      </c>
      <c r="H22" s="56">
        <f>SUMIFS('Sales Information'!$M$5:$M$1004,'Sales Information'!$D$5:$D$1004,'Card Costs + Results'!B22,'Sales Information'!$E$5:$E$1004,'Card Costs + Results'!C22)</f>
        <v>0</v>
      </c>
      <c r="I22" s="56">
        <f>SUMIFS('Sales Information'!$U$5:$U$1004,'Sales Information'!$D$5:$D$1004,'Card Costs + Results'!B22,'Sales Information'!$E$5:$E$1004,'Card Costs + Results'!C22)-D22</f>
        <v>0</v>
      </c>
      <c r="J22" s="155" t="e">
        <f t="shared" si="3"/>
        <v>#DIV/0!</v>
      </c>
      <c r="L22" s="110"/>
      <c r="M22" s="111"/>
      <c r="N22" s="90"/>
    </row>
    <row r="23" spans="2:18" x14ac:dyDescent="0.3">
      <c r="B23" s="11"/>
      <c r="C23" s="14"/>
      <c r="D23" s="116"/>
      <c r="E23" s="117"/>
      <c r="F23" s="12" t="e">
        <f t="shared" si="2"/>
        <v>#DIV/0!</v>
      </c>
      <c r="H23" s="56">
        <f>SUMIFS('Sales Information'!$M$5:$M$1004,'Sales Information'!$D$5:$D$1004,'Card Costs + Results'!B23,'Sales Information'!$E$5:$E$1004,'Card Costs + Results'!C23)</f>
        <v>0</v>
      </c>
      <c r="I23" s="56">
        <f>SUMIFS('Sales Information'!$U$5:$U$1004,'Sales Information'!$D$5:$D$1004,'Card Costs + Results'!B23,'Sales Information'!$E$5:$E$1004,'Card Costs + Results'!C23)-D23</f>
        <v>0</v>
      </c>
      <c r="J23" s="155" t="e">
        <f t="shared" si="3"/>
        <v>#DIV/0!</v>
      </c>
      <c r="L23" s="110"/>
      <c r="M23" s="111"/>
      <c r="N23" s="90"/>
    </row>
    <row r="24" spans="2:18" x14ac:dyDescent="0.3">
      <c r="B24" s="11"/>
      <c r="C24" s="14"/>
      <c r="D24" s="116"/>
      <c r="E24" s="117"/>
      <c r="F24" s="12" t="e">
        <f t="shared" si="2"/>
        <v>#DIV/0!</v>
      </c>
      <c r="H24" s="56">
        <f>SUMIFS('Sales Information'!$M$5:$M$1004,'Sales Information'!$D$5:$D$1004,'Card Costs + Results'!B24,'Sales Information'!$E$5:$E$1004,'Card Costs + Results'!C24)</f>
        <v>0</v>
      </c>
      <c r="I24" s="56">
        <f>SUMIFS('Sales Information'!$U$5:$U$1004,'Sales Information'!$D$5:$D$1004,'Card Costs + Results'!B24,'Sales Information'!$E$5:$E$1004,'Card Costs + Results'!C24)-D24</f>
        <v>0</v>
      </c>
      <c r="J24" s="155" t="e">
        <f t="shared" si="3"/>
        <v>#DIV/0!</v>
      </c>
      <c r="L24" s="110"/>
      <c r="M24" s="111"/>
      <c r="N24" s="90"/>
    </row>
    <row r="25" spans="2:18" x14ac:dyDescent="0.3">
      <c r="B25" s="11"/>
      <c r="C25" s="14"/>
      <c r="D25" s="116"/>
      <c r="E25" s="117"/>
      <c r="F25" s="12" t="e">
        <f t="shared" si="2"/>
        <v>#DIV/0!</v>
      </c>
      <c r="H25" s="56">
        <f>SUMIFS('Sales Information'!$M$5:$M$1004,'Sales Information'!$D$5:$D$1004,'Card Costs + Results'!B25,'Sales Information'!$E$5:$E$1004,'Card Costs + Results'!C25)</f>
        <v>0</v>
      </c>
      <c r="I25" s="56">
        <f>SUMIFS('Sales Information'!$U$5:$U$1004,'Sales Information'!$D$5:$D$1004,'Card Costs + Results'!B25,'Sales Information'!$E$5:$E$1004,'Card Costs + Results'!C25)-D25</f>
        <v>0</v>
      </c>
      <c r="J25" s="155" t="e">
        <f t="shared" si="3"/>
        <v>#DIV/0!</v>
      </c>
      <c r="L25" s="110"/>
      <c r="M25" s="111"/>
      <c r="N25" s="90"/>
    </row>
    <row r="26" spans="2:18" x14ac:dyDescent="0.3">
      <c r="B26" s="11"/>
      <c r="C26" s="14"/>
      <c r="D26" s="116"/>
      <c r="E26" s="117"/>
      <c r="F26" s="12" t="e">
        <f t="shared" si="2"/>
        <v>#DIV/0!</v>
      </c>
      <c r="H26" s="56">
        <f>SUMIFS('Sales Information'!$M$5:$M$1004,'Sales Information'!$D$5:$D$1004,'Card Costs + Results'!B26,'Sales Information'!$E$5:$E$1004,'Card Costs + Results'!C26)</f>
        <v>0</v>
      </c>
      <c r="I26" s="56">
        <f>SUMIFS('Sales Information'!$U$5:$U$1004,'Sales Information'!$D$5:$D$1004,'Card Costs + Results'!B26,'Sales Information'!$E$5:$E$1004,'Card Costs + Results'!C26)-D26</f>
        <v>0</v>
      </c>
      <c r="J26" s="155" t="e">
        <f t="shared" si="3"/>
        <v>#DIV/0!</v>
      </c>
      <c r="L26" s="110"/>
      <c r="M26" s="111"/>
      <c r="N26" s="90"/>
    </row>
    <row r="27" spans="2:18" x14ac:dyDescent="0.3">
      <c r="B27" s="11"/>
      <c r="C27" s="14"/>
      <c r="D27" s="116"/>
      <c r="E27" s="117"/>
      <c r="F27" s="12" t="e">
        <f t="shared" si="2"/>
        <v>#DIV/0!</v>
      </c>
      <c r="H27" s="56">
        <f>SUMIFS('Sales Information'!$M$5:$M$1004,'Sales Information'!$D$5:$D$1004,'Card Costs + Results'!B27,'Sales Information'!$E$5:$E$1004,'Card Costs + Results'!C27)</f>
        <v>0</v>
      </c>
      <c r="I27" s="56">
        <f>SUMIFS('Sales Information'!$U$5:$U$1004,'Sales Information'!$D$5:$D$1004,'Card Costs + Results'!B27,'Sales Information'!$E$5:$E$1004,'Card Costs + Results'!C27)-D27</f>
        <v>0</v>
      </c>
      <c r="J27" s="155" t="e">
        <f t="shared" si="3"/>
        <v>#DIV/0!</v>
      </c>
      <c r="L27" s="110"/>
      <c r="M27" s="111"/>
      <c r="N27" s="90"/>
    </row>
    <row r="28" spans="2:18" x14ac:dyDescent="0.3">
      <c r="B28" s="11"/>
      <c r="C28" s="14"/>
      <c r="D28" s="116"/>
      <c r="E28" s="117"/>
      <c r="F28" s="12" t="e">
        <f t="shared" si="2"/>
        <v>#DIV/0!</v>
      </c>
      <c r="H28" s="56">
        <f>SUMIFS('Sales Information'!$M$5:$M$1004,'Sales Information'!$D$5:$D$1004,'Card Costs + Results'!B28,'Sales Information'!$E$5:$E$1004,'Card Costs + Results'!C28)</f>
        <v>0</v>
      </c>
      <c r="I28" s="56">
        <f>SUMIFS('Sales Information'!$U$5:$U$1004,'Sales Information'!$D$5:$D$1004,'Card Costs + Results'!B28,'Sales Information'!$E$5:$E$1004,'Card Costs + Results'!C28)-D28</f>
        <v>0</v>
      </c>
      <c r="J28" s="155" t="e">
        <f t="shared" si="3"/>
        <v>#DIV/0!</v>
      </c>
      <c r="L28" s="110"/>
      <c r="M28" s="111"/>
      <c r="N28" s="90"/>
    </row>
    <row r="29" spans="2:18" x14ac:dyDescent="0.3">
      <c r="B29" s="11"/>
      <c r="C29" s="14"/>
      <c r="D29" s="116"/>
      <c r="E29" s="117"/>
      <c r="F29" s="12" t="e">
        <f t="shared" si="2"/>
        <v>#DIV/0!</v>
      </c>
      <c r="H29" s="56">
        <f>SUMIFS('Sales Information'!$M$5:$M$1004,'Sales Information'!$D$5:$D$1004,'Card Costs + Results'!B29,'Sales Information'!$E$5:$E$1004,'Card Costs + Results'!C29)</f>
        <v>0</v>
      </c>
      <c r="I29" s="56">
        <f>SUMIFS('Sales Information'!$U$5:$U$1004,'Sales Information'!$D$5:$D$1004,'Card Costs + Results'!B29,'Sales Information'!$E$5:$E$1004,'Card Costs + Results'!C29)-D29</f>
        <v>0</v>
      </c>
      <c r="J29" s="155" t="e">
        <f t="shared" si="3"/>
        <v>#DIV/0!</v>
      </c>
      <c r="L29" s="110"/>
      <c r="M29" s="111"/>
      <c r="N29" s="90"/>
    </row>
    <row r="30" spans="2:18" x14ac:dyDescent="0.3">
      <c r="B30" s="11"/>
      <c r="C30" s="14"/>
      <c r="D30" s="116"/>
      <c r="E30" s="117"/>
      <c r="F30" s="12" t="e">
        <f t="shared" si="2"/>
        <v>#DIV/0!</v>
      </c>
      <c r="H30" s="56">
        <f>SUMIFS('Sales Information'!$M$5:$M$1004,'Sales Information'!$D$5:$D$1004,'Card Costs + Results'!B30,'Sales Information'!$E$5:$E$1004,'Card Costs + Results'!C30)</f>
        <v>0</v>
      </c>
      <c r="I30" s="56">
        <f>SUMIFS('Sales Information'!$U$5:$U$1004,'Sales Information'!$D$5:$D$1004,'Card Costs + Results'!B30,'Sales Information'!$E$5:$E$1004,'Card Costs + Results'!C30)-D30</f>
        <v>0</v>
      </c>
      <c r="J30" s="155" t="e">
        <f t="shared" si="3"/>
        <v>#DIV/0!</v>
      </c>
      <c r="L30" s="110"/>
      <c r="M30" s="111"/>
      <c r="N30" s="90"/>
    </row>
    <row r="31" spans="2:18" x14ac:dyDescent="0.3">
      <c r="B31" s="11"/>
      <c r="C31" s="14"/>
      <c r="D31" s="116"/>
      <c r="E31" s="117"/>
      <c r="F31" s="12" t="e">
        <f t="shared" si="2"/>
        <v>#DIV/0!</v>
      </c>
      <c r="H31" s="56">
        <f>SUMIFS('Sales Information'!$M$5:$M$1004,'Sales Information'!$D$5:$D$1004,'Card Costs + Results'!B31,'Sales Information'!$E$5:$E$1004,'Card Costs + Results'!C31)</f>
        <v>0</v>
      </c>
      <c r="I31" s="56">
        <f>SUMIFS('Sales Information'!$U$5:$U$1004,'Sales Information'!$D$5:$D$1004,'Card Costs + Results'!B31,'Sales Information'!$E$5:$E$1004,'Card Costs + Results'!C31)-D31</f>
        <v>0</v>
      </c>
      <c r="J31" s="155" t="e">
        <f t="shared" si="3"/>
        <v>#DIV/0!</v>
      </c>
      <c r="L31" s="110"/>
      <c r="M31" s="111"/>
      <c r="N31" s="90"/>
    </row>
    <row r="32" spans="2:18" x14ac:dyDescent="0.3">
      <c r="B32" s="11"/>
      <c r="C32" s="14"/>
      <c r="D32" s="116"/>
      <c r="E32" s="117"/>
      <c r="F32" s="12" t="e">
        <f t="shared" si="2"/>
        <v>#DIV/0!</v>
      </c>
      <c r="H32" s="56">
        <f>SUMIFS('Sales Information'!$M$5:$M$1004,'Sales Information'!$D$5:$D$1004,'Card Costs + Results'!B32,'Sales Information'!$E$5:$E$1004,'Card Costs + Results'!C32)</f>
        <v>0</v>
      </c>
      <c r="I32" s="56">
        <f>SUMIFS('Sales Information'!$U$5:$U$1004,'Sales Information'!$D$5:$D$1004,'Card Costs + Results'!B32,'Sales Information'!$E$5:$E$1004,'Card Costs + Results'!C32)-D32</f>
        <v>0</v>
      </c>
      <c r="J32" s="155" t="e">
        <f t="shared" si="3"/>
        <v>#DIV/0!</v>
      </c>
      <c r="L32" s="110"/>
      <c r="M32" s="111"/>
      <c r="N32" s="90"/>
    </row>
    <row r="33" spans="2:14" x14ac:dyDescent="0.3">
      <c r="B33" s="11"/>
      <c r="C33" s="14"/>
      <c r="D33" s="116"/>
      <c r="E33" s="117"/>
      <c r="F33" s="12" t="e">
        <f t="shared" si="2"/>
        <v>#DIV/0!</v>
      </c>
      <c r="H33" s="56">
        <f>SUMIFS('Sales Information'!$M$5:$M$1004,'Sales Information'!$D$5:$D$1004,'Card Costs + Results'!B33,'Sales Information'!$E$5:$E$1004,'Card Costs + Results'!C33)</f>
        <v>0</v>
      </c>
      <c r="I33" s="56">
        <f>SUMIFS('Sales Information'!$U$5:$U$1004,'Sales Information'!$D$5:$D$1004,'Card Costs + Results'!B33,'Sales Information'!$E$5:$E$1004,'Card Costs + Results'!C33)-D33</f>
        <v>0</v>
      </c>
      <c r="J33" s="155" t="e">
        <f t="shared" si="3"/>
        <v>#DIV/0!</v>
      </c>
      <c r="L33" s="110"/>
      <c r="M33" s="111"/>
      <c r="N33" s="90"/>
    </row>
    <row r="34" spans="2:14" x14ac:dyDescent="0.3">
      <c r="B34" s="11"/>
      <c r="C34" s="14"/>
      <c r="D34" s="116"/>
      <c r="E34" s="117"/>
      <c r="F34" s="12" t="e">
        <f t="shared" si="2"/>
        <v>#DIV/0!</v>
      </c>
      <c r="H34" s="56">
        <f>SUMIFS('Sales Information'!$M$5:$M$1004,'Sales Information'!$D$5:$D$1004,'Card Costs + Results'!B34,'Sales Information'!$E$5:$E$1004,'Card Costs + Results'!C34)</f>
        <v>0</v>
      </c>
      <c r="I34" s="56">
        <f>SUMIFS('Sales Information'!$U$5:$U$1004,'Sales Information'!$D$5:$D$1004,'Card Costs + Results'!B34,'Sales Information'!$E$5:$E$1004,'Card Costs + Results'!C34)-D34</f>
        <v>0</v>
      </c>
      <c r="J34" s="155" t="e">
        <f t="shared" si="3"/>
        <v>#DIV/0!</v>
      </c>
      <c r="L34" s="110"/>
      <c r="M34" s="111"/>
      <c r="N34" s="90"/>
    </row>
    <row r="35" spans="2:14" x14ac:dyDescent="0.3">
      <c r="B35" s="11"/>
      <c r="C35" s="14"/>
      <c r="D35" s="116"/>
      <c r="E35" s="117"/>
      <c r="F35" s="12" t="e">
        <f t="shared" si="2"/>
        <v>#DIV/0!</v>
      </c>
      <c r="H35" s="56">
        <f>SUMIFS('Sales Information'!$M$5:$M$1004,'Sales Information'!$D$5:$D$1004,'Card Costs + Results'!B35,'Sales Information'!$E$5:$E$1004,'Card Costs + Results'!C35)</f>
        <v>0</v>
      </c>
      <c r="I35" s="56">
        <f>SUMIFS('Sales Information'!$U$5:$U$1004,'Sales Information'!$D$5:$D$1004,'Card Costs + Results'!B35,'Sales Information'!$E$5:$E$1004,'Card Costs + Results'!C35)-D35</f>
        <v>0</v>
      </c>
      <c r="J35" s="155" t="e">
        <f t="shared" si="3"/>
        <v>#DIV/0!</v>
      </c>
      <c r="L35" s="110"/>
      <c r="M35" s="111"/>
      <c r="N35" s="90"/>
    </row>
    <row r="36" spans="2:14" ht="15" thickBot="1" x14ac:dyDescent="0.35">
      <c r="B36" s="11"/>
      <c r="C36" s="14"/>
      <c r="D36" s="116"/>
      <c r="E36" s="117"/>
      <c r="F36" s="12" t="e">
        <f t="shared" si="2"/>
        <v>#DIV/0!</v>
      </c>
      <c r="H36" s="56">
        <f>SUMIFS('Sales Information'!$M$5:$M$1004,'Sales Information'!$D$5:$D$1004,'Card Costs + Results'!B36,'Sales Information'!$E$5:$E$1004,'Card Costs + Results'!C36)</f>
        <v>0</v>
      </c>
      <c r="I36" s="56">
        <f>SUMIFS('Sales Information'!$U$5:$U$1004,'Sales Information'!$D$5:$D$1004,'Card Costs + Results'!B36,'Sales Information'!$E$5:$E$1004,'Card Costs + Results'!C36)-D36</f>
        <v>0</v>
      </c>
      <c r="J36" s="155" t="e">
        <f t="shared" si="3"/>
        <v>#DIV/0!</v>
      </c>
      <c r="L36" s="112"/>
      <c r="M36" s="113"/>
      <c r="N36" s="92"/>
    </row>
    <row r="37" spans="2:14" x14ac:dyDescent="0.3">
      <c r="B37" s="11"/>
      <c r="C37" s="14"/>
      <c r="D37" s="116"/>
      <c r="E37" s="117"/>
      <c r="F37" s="12" t="e">
        <f t="shared" si="2"/>
        <v>#DIV/0!</v>
      </c>
      <c r="H37" s="56">
        <f>SUMIFS('Sales Information'!$M$5:$M$1004,'Sales Information'!$D$5:$D$1004,'Card Costs + Results'!B37,'Sales Information'!$E$5:$E$1004,'Card Costs + Results'!C37)</f>
        <v>0</v>
      </c>
      <c r="I37" s="56">
        <f>SUMIFS('Sales Information'!$U$5:$U$1004,'Sales Information'!$D$5:$D$1004,'Card Costs + Results'!B37,'Sales Information'!$E$5:$E$1004,'Card Costs + Results'!C37)-D37</f>
        <v>0</v>
      </c>
      <c r="J37" s="155" t="e">
        <f t="shared" si="3"/>
        <v>#DIV/0!</v>
      </c>
      <c r="N37" s="142">
        <f>SUM(N16:N36)</f>
        <v>99.99</v>
      </c>
    </row>
    <row r="38" spans="2:14" x14ac:dyDescent="0.3">
      <c r="B38" s="11"/>
      <c r="C38" s="14"/>
      <c r="D38" s="116"/>
      <c r="E38" s="117"/>
      <c r="F38" s="12" t="e">
        <f t="shared" si="2"/>
        <v>#DIV/0!</v>
      </c>
      <c r="H38" s="56">
        <f>SUMIFS('Sales Information'!$M$5:$M$1004,'Sales Information'!$D$5:$D$1004,'Card Costs + Results'!B38,'Sales Information'!$E$5:$E$1004,'Card Costs + Results'!C38)</f>
        <v>0</v>
      </c>
      <c r="I38" s="56">
        <f>SUMIFS('Sales Information'!$U$5:$U$1004,'Sales Information'!$D$5:$D$1004,'Card Costs + Results'!B38,'Sales Information'!$E$5:$E$1004,'Card Costs + Results'!C38)-D38</f>
        <v>0</v>
      </c>
      <c r="J38" s="155" t="e">
        <f t="shared" si="3"/>
        <v>#DIV/0!</v>
      </c>
    </row>
    <row r="39" spans="2:14" x14ac:dyDescent="0.3">
      <c r="B39" s="11"/>
      <c r="C39" s="14"/>
      <c r="D39" s="116"/>
      <c r="E39" s="117"/>
      <c r="F39" s="12" t="e">
        <f t="shared" si="2"/>
        <v>#DIV/0!</v>
      </c>
      <c r="H39" s="56">
        <f>SUMIFS('Sales Information'!$M$5:$M$1004,'Sales Information'!$D$5:$D$1004,'Card Costs + Results'!B39,'Sales Information'!$E$5:$E$1004,'Card Costs + Results'!C39)</f>
        <v>0</v>
      </c>
      <c r="I39" s="56">
        <f>SUMIFS('Sales Information'!$U$5:$U$1004,'Sales Information'!$D$5:$D$1004,'Card Costs + Results'!B39,'Sales Information'!$E$5:$E$1004,'Card Costs + Results'!C39)-D39</f>
        <v>0</v>
      </c>
      <c r="J39" s="155" t="e">
        <f t="shared" si="3"/>
        <v>#DIV/0!</v>
      </c>
    </row>
    <row r="40" spans="2:14" x14ac:dyDescent="0.3">
      <c r="B40" s="11"/>
      <c r="C40" s="14"/>
      <c r="D40" s="116"/>
      <c r="E40" s="117"/>
      <c r="F40" s="12" t="e">
        <f t="shared" si="2"/>
        <v>#DIV/0!</v>
      </c>
      <c r="H40" s="56">
        <f>SUMIFS('Sales Information'!$M$5:$M$1004,'Sales Information'!$D$5:$D$1004,'Card Costs + Results'!B40,'Sales Information'!$E$5:$E$1004,'Card Costs + Results'!C40)</f>
        <v>0</v>
      </c>
      <c r="I40" s="56">
        <f>SUMIFS('Sales Information'!$U$5:$U$1004,'Sales Information'!$D$5:$D$1004,'Card Costs + Results'!B40,'Sales Information'!$E$5:$E$1004,'Card Costs + Results'!C40)-D40</f>
        <v>0</v>
      </c>
      <c r="J40" s="155" t="e">
        <f t="shared" si="3"/>
        <v>#DIV/0!</v>
      </c>
    </row>
    <row r="41" spans="2:14" x14ac:dyDescent="0.3">
      <c r="B41" s="11"/>
      <c r="C41" s="14"/>
      <c r="D41" s="116"/>
      <c r="E41" s="117"/>
      <c r="F41" s="12" t="e">
        <f t="shared" si="2"/>
        <v>#DIV/0!</v>
      </c>
      <c r="H41" s="56">
        <f>SUMIFS('Sales Information'!$M$5:$M$1004,'Sales Information'!$D$5:$D$1004,'Card Costs + Results'!B41,'Sales Information'!$E$5:$E$1004,'Card Costs + Results'!C41)</f>
        <v>0</v>
      </c>
      <c r="I41" s="56">
        <f>SUMIFS('Sales Information'!$U$5:$U$1004,'Sales Information'!$D$5:$D$1004,'Card Costs + Results'!B41,'Sales Information'!$E$5:$E$1004,'Card Costs + Results'!C41)-D41</f>
        <v>0</v>
      </c>
      <c r="J41" s="155" t="e">
        <f t="shared" si="3"/>
        <v>#DIV/0!</v>
      </c>
    </row>
    <row r="42" spans="2:14" x14ac:dyDescent="0.3">
      <c r="B42" s="11"/>
      <c r="C42" s="14"/>
      <c r="D42" s="116"/>
      <c r="E42" s="117"/>
      <c r="F42" s="12" t="e">
        <f t="shared" si="2"/>
        <v>#DIV/0!</v>
      </c>
      <c r="H42" s="56">
        <f>SUMIFS('Sales Information'!$M$5:$M$1004,'Sales Information'!$D$5:$D$1004,'Card Costs + Results'!B42,'Sales Information'!$E$5:$E$1004,'Card Costs + Results'!C42)</f>
        <v>0</v>
      </c>
      <c r="I42" s="56">
        <f>SUMIFS('Sales Information'!$U$5:$U$1004,'Sales Information'!$D$5:$D$1004,'Card Costs + Results'!B42,'Sales Information'!$E$5:$E$1004,'Card Costs + Results'!C42)-D42</f>
        <v>0</v>
      </c>
      <c r="J42" s="155" t="e">
        <f t="shared" si="3"/>
        <v>#DIV/0!</v>
      </c>
    </row>
    <row r="43" spans="2:14" x14ac:dyDescent="0.3">
      <c r="B43" s="11"/>
      <c r="C43" s="14"/>
      <c r="D43" s="116"/>
      <c r="E43" s="117"/>
      <c r="F43" s="12" t="e">
        <f t="shared" si="2"/>
        <v>#DIV/0!</v>
      </c>
      <c r="H43" s="56">
        <f>SUMIFS('Sales Information'!$M$5:$M$1004,'Sales Information'!$D$5:$D$1004,'Card Costs + Results'!B43,'Sales Information'!$E$5:$E$1004,'Card Costs + Results'!C43)</f>
        <v>0</v>
      </c>
      <c r="I43" s="56">
        <f>SUMIFS('Sales Information'!$U$5:$U$1004,'Sales Information'!$D$5:$D$1004,'Card Costs + Results'!B43,'Sales Information'!$E$5:$E$1004,'Card Costs + Results'!C43)-D43</f>
        <v>0</v>
      </c>
      <c r="J43" s="155" t="e">
        <f t="shared" si="3"/>
        <v>#DIV/0!</v>
      </c>
    </row>
    <row r="44" spans="2:14" x14ac:dyDescent="0.3">
      <c r="B44" s="11"/>
      <c r="C44" s="14"/>
      <c r="D44" s="116"/>
      <c r="E44" s="117"/>
      <c r="F44" s="12" t="e">
        <f t="shared" si="2"/>
        <v>#DIV/0!</v>
      </c>
      <c r="H44" s="56">
        <f>SUMIFS('Sales Information'!$M$5:$M$1004,'Sales Information'!$D$5:$D$1004,'Card Costs + Results'!B44,'Sales Information'!$E$5:$E$1004,'Card Costs + Results'!C44)</f>
        <v>0</v>
      </c>
      <c r="I44" s="56">
        <f>SUMIFS('Sales Information'!$U$5:$U$1004,'Sales Information'!$D$5:$D$1004,'Card Costs + Results'!B44,'Sales Information'!$E$5:$E$1004,'Card Costs + Results'!C44)-D44</f>
        <v>0</v>
      </c>
      <c r="J44" s="155" t="e">
        <f t="shared" si="3"/>
        <v>#DIV/0!</v>
      </c>
    </row>
    <row r="45" spans="2:14" x14ac:dyDescent="0.3">
      <c r="B45" s="11"/>
      <c r="C45" s="14"/>
      <c r="D45" s="116"/>
      <c r="E45" s="117"/>
      <c r="F45" s="12" t="e">
        <f t="shared" si="2"/>
        <v>#DIV/0!</v>
      </c>
      <c r="H45" s="56">
        <f>SUMIFS('Sales Information'!$M$5:$M$1004,'Sales Information'!$D$5:$D$1004,'Card Costs + Results'!B45,'Sales Information'!$E$5:$E$1004,'Card Costs + Results'!C45)</f>
        <v>0</v>
      </c>
      <c r="I45" s="56">
        <f>SUMIFS('Sales Information'!$U$5:$U$1004,'Sales Information'!$D$5:$D$1004,'Card Costs + Results'!B45,'Sales Information'!$E$5:$E$1004,'Card Costs + Results'!C45)-D45</f>
        <v>0</v>
      </c>
      <c r="J45" s="155" t="e">
        <f t="shared" si="3"/>
        <v>#DIV/0!</v>
      </c>
    </row>
    <row r="46" spans="2:14" x14ac:dyDescent="0.3">
      <c r="B46" s="11"/>
      <c r="C46" s="14"/>
      <c r="D46" s="116"/>
      <c r="E46" s="117"/>
      <c r="F46" s="12" t="e">
        <f t="shared" si="2"/>
        <v>#DIV/0!</v>
      </c>
      <c r="H46" s="56">
        <f>SUMIFS('Sales Information'!$M$5:$M$1004,'Sales Information'!$D$5:$D$1004,'Card Costs + Results'!B46,'Sales Information'!$E$5:$E$1004,'Card Costs + Results'!C46)</f>
        <v>0</v>
      </c>
      <c r="I46" s="56">
        <f>SUMIFS('Sales Information'!$U$5:$U$1004,'Sales Information'!$D$5:$D$1004,'Card Costs + Results'!B46,'Sales Information'!$E$5:$E$1004,'Card Costs + Results'!C46)-D46</f>
        <v>0</v>
      </c>
      <c r="J46" s="155" t="e">
        <f t="shared" si="3"/>
        <v>#DIV/0!</v>
      </c>
    </row>
    <row r="47" spans="2:14" x14ac:dyDescent="0.3">
      <c r="B47" s="11"/>
      <c r="C47" s="14"/>
      <c r="D47" s="116"/>
      <c r="E47" s="117"/>
      <c r="F47" s="12" t="e">
        <f t="shared" si="2"/>
        <v>#DIV/0!</v>
      </c>
      <c r="H47" s="56">
        <f>SUMIFS('Sales Information'!$M$5:$M$1004,'Sales Information'!$D$5:$D$1004,'Card Costs + Results'!B47,'Sales Information'!$E$5:$E$1004,'Card Costs + Results'!C47)</f>
        <v>0</v>
      </c>
      <c r="I47" s="56">
        <f>SUMIFS('Sales Information'!$U$5:$U$1004,'Sales Information'!$D$5:$D$1004,'Card Costs + Results'!B47,'Sales Information'!$E$5:$E$1004,'Card Costs + Results'!C47)-D47</f>
        <v>0</v>
      </c>
      <c r="J47" s="155" t="e">
        <f t="shared" si="3"/>
        <v>#DIV/0!</v>
      </c>
    </row>
    <row r="48" spans="2:14" x14ac:dyDescent="0.3">
      <c r="B48" s="11"/>
      <c r="C48" s="14"/>
      <c r="D48" s="116"/>
      <c r="E48" s="117"/>
      <c r="F48" s="12" t="e">
        <f t="shared" si="2"/>
        <v>#DIV/0!</v>
      </c>
      <c r="H48" s="56">
        <f>SUMIFS('Sales Information'!$M$5:$M$1004,'Sales Information'!$D$5:$D$1004,'Card Costs + Results'!B48,'Sales Information'!$E$5:$E$1004,'Card Costs + Results'!C48)</f>
        <v>0</v>
      </c>
      <c r="I48" s="56">
        <f>SUMIFS('Sales Information'!$U$5:$U$1004,'Sales Information'!$D$5:$D$1004,'Card Costs + Results'!B48,'Sales Information'!$E$5:$E$1004,'Card Costs + Results'!C48)-D48</f>
        <v>0</v>
      </c>
      <c r="J48" s="155" t="e">
        <f t="shared" si="3"/>
        <v>#DIV/0!</v>
      </c>
    </row>
    <row r="49" spans="2:10" x14ac:dyDescent="0.3">
      <c r="B49" s="11"/>
      <c r="C49" s="14"/>
      <c r="D49" s="116"/>
      <c r="E49" s="117"/>
      <c r="F49" s="12" t="e">
        <f t="shared" si="2"/>
        <v>#DIV/0!</v>
      </c>
      <c r="H49" s="56">
        <f>SUMIFS('Sales Information'!$M$5:$M$1004,'Sales Information'!$D$5:$D$1004,'Card Costs + Results'!B49,'Sales Information'!$E$5:$E$1004,'Card Costs + Results'!C49)</f>
        <v>0</v>
      </c>
      <c r="I49" s="56">
        <f>SUMIFS('Sales Information'!$U$5:$U$1004,'Sales Information'!$D$5:$D$1004,'Card Costs + Results'!B49,'Sales Information'!$E$5:$E$1004,'Card Costs + Results'!C49)-D49</f>
        <v>0</v>
      </c>
      <c r="J49" s="155" t="e">
        <f t="shared" si="3"/>
        <v>#DIV/0!</v>
      </c>
    </row>
    <row r="50" spans="2:10" x14ac:dyDescent="0.3">
      <c r="B50" s="11"/>
      <c r="C50" s="14"/>
      <c r="D50" s="116"/>
      <c r="E50" s="117"/>
      <c r="F50" s="12" t="e">
        <f t="shared" si="2"/>
        <v>#DIV/0!</v>
      </c>
      <c r="H50" s="56">
        <f>SUMIFS('Sales Information'!$M$5:$M$1004,'Sales Information'!$D$5:$D$1004,'Card Costs + Results'!B50,'Sales Information'!$E$5:$E$1004,'Card Costs + Results'!C50)</f>
        <v>0</v>
      </c>
      <c r="I50" s="56">
        <f>SUMIFS('Sales Information'!$U$5:$U$1004,'Sales Information'!$D$5:$D$1004,'Card Costs + Results'!B50,'Sales Information'!$E$5:$E$1004,'Card Costs + Results'!C50)-D50</f>
        <v>0</v>
      </c>
      <c r="J50" s="155" t="e">
        <f t="shared" si="3"/>
        <v>#DIV/0!</v>
      </c>
    </row>
    <row r="51" spans="2:10" x14ac:dyDescent="0.3">
      <c r="B51" s="11"/>
      <c r="C51" s="14"/>
      <c r="D51" s="116"/>
      <c r="E51" s="117"/>
      <c r="F51" s="12" t="e">
        <f t="shared" si="2"/>
        <v>#DIV/0!</v>
      </c>
      <c r="H51" s="56">
        <f>SUMIFS('Sales Information'!$M$5:$M$1004,'Sales Information'!$D$5:$D$1004,'Card Costs + Results'!B51,'Sales Information'!$E$5:$E$1004,'Card Costs + Results'!C51)</f>
        <v>0</v>
      </c>
      <c r="I51" s="56">
        <f>SUMIFS('Sales Information'!$U$5:$U$1004,'Sales Information'!$D$5:$D$1004,'Card Costs + Results'!B51,'Sales Information'!$E$5:$E$1004,'Card Costs + Results'!C51)-D51</f>
        <v>0</v>
      </c>
      <c r="J51" s="155" t="e">
        <f t="shared" si="3"/>
        <v>#DIV/0!</v>
      </c>
    </row>
    <row r="52" spans="2:10" x14ac:dyDescent="0.3">
      <c r="B52" s="11"/>
      <c r="C52" s="14"/>
      <c r="D52" s="116"/>
      <c r="E52" s="117"/>
      <c r="F52" s="12" t="e">
        <f t="shared" si="2"/>
        <v>#DIV/0!</v>
      </c>
      <c r="H52" s="56">
        <f>SUMIFS('Sales Information'!$M$5:$M$1004,'Sales Information'!$D$5:$D$1004,'Card Costs + Results'!B52,'Sales Information'!$E$5:$E$1004,'Card Costs + Results'!C52)</f>
        <v>0</v>
      </c>
      <c r="I52" s="56">
        <f>SUMIFS('Sales Information'!$U$5:$U$1004,'Sales Information'!$D$5:$D$1004,'Card Costs + Results'!B52,'Sales Information'!$E$5:$E$1004,'Card Costs + Results'!C52)-D52</f>
        <v>0</v>
      </c>
      <c r="J52" s="155" t="e">
        <f t="shared" si="3"/>
        <v>#DIV/0!</v>
      </c>
    </row>
    <row r="53" spans="2:10" x14ac:dyDescent="0.3">
      <c r="B53" s="11"/>
      <c r="C53" s="14"/>
      <c r="D53" s="116"/>
      <c r="E53" s="117"/>
      <c r="F53" s="12" t="e">
        <f t="shared" si="2"/>
        <v>#DIV/0!</v>
      </c>
      <c r="H53" s="56">
        <f>SUMIFS('Sales Information'!$M$5:$M$1004,'Sales Information'!$D$5:$D$1004,'Card Costs + Results'!B53,'Sales Information'!$E$5:$E$1004,'Card Costs + Results'!C53)</f>
        <v>0</v>
      </c>
      <c r="I53" s="56">
        <f>SUMIFS('Sales Information'!$U$5:$U$1004,'Sales Information'!$D$5:$D$1004,'Card Costs + Results'!B53,'Sales Information'!$E$5:$E$1004,'Card Costs + Results'!C53)-D53</f>
        <v>0</v>
      </c>
      <c r="J53" s="155" t="e">
        <f t="shared" si="3"/>
        <v>#DIV/0!</v>
      </c>
    </row>
    <row r="54" spans="2:10" x14ac:dyDescent="0.3">
      <c r="B54" s="11"/>
      <c r="C54" s="14"/>
      <c r="D54" s="116"/>
      <c r="E54" s="117"/>
      <c r="F54" s="12" t="e">
        <f t="shared" si="2"/>
        <v>#DIV/0!</v>
      </c>
      <c r="H54" s="56">
        <f>SUMIFS('Sales Information'!$M$5:$M$1004,'Sales Information'!$D$5:$D$1004,'Card Costs + Results'!B54,'Sales Information'!$E$5:$E$1004,'Card Costs + Results'!C54)</f>
        <v>0</v>
      </c>
      <c r="I54" s="56">
        <f>SUMIFS('Sales Information'!$U$5:$U$1004,'Sales Information'!$D$5:$D$1004,'Card Costs + Results'!B54,'Sales Information'!$E$5:$E$1004,'Card Costs + Results'!C54)-D54</f>
        <v>0</v>
      </c>
      <c r="J54" s="155" t="e">
        <f t="shared" si="3"/>
        <v>#DIV/0!</v>
      </c>
    </row>
    <row r="55" spans="2:10" x14ac:dyDescent="0.3">
      <c r="B55" s="11"/>
      <c r="C55" s="14"/>
      <c r="D55" s="116"/>
      <c r="E55" s="117"/>
      <c r="F55" s="12" t="e">
        <f t="shared" si="2"/>
        <v>#DIV/0!</v>
      </c>
      <c r="H55" s="56">
        <f>SUMIFS('Sales Information'!$M$5:$M$1004,'Sales Information'!$D$5:$D$1004,'Card Costs + Results'!B55,'Sales Information'!$E$5:$E$1004,'Card Costs + Results'!C55)</f>
        <v>0</v>
      </c>
      <c r="I55" s="56">
        <f>SUMIFS('Sales Information'!$U$5:$U$1004,'Sales Information'!$D$5:$D$1004,'Card Costs + Results'!B55,'Sales Information'!$E$5:$E$1004,'Card Costs + Results'!C55)-D55</f>
        <v>0</v>
      </c>
      <c r="J55" s="155" t="e">
        <f t="shared" si="3"/>
        <v>#DIV/0!</v>
      </c>
    </row>
    <row r="56" spans="2:10" x14ac:dyDescent="0.3">
      <c r="B56" s="11"/>
      <c r="C56" s="14"/>
      <c r="D56" s="116"/>
      <c r="E56" s="117"/>
      <c r="F56" s="12" t="e">
        <f t="shared" si="2"/>
        <v>#DIV/0!</v>
      </c>
      <c r="H56" s="56">
        <f>SUMIFS('Sales Information'!$M$5:$M$1004,'Sales Information'!$D$5:$D$1004,'Card Costs + Results'!B56,'Sales Information'!$E$5:$E$1004,'Card Costs + Results'!C56)</f>
        <v>0</v>
      </c>
      <c r="I56" s="56">
        <f>SUMIFS('Sales Information'!$U$5:$U$1004,'Sales Information'!$D$5:$D$1004,'Card Costs + Results'!B56,'Sales Information'!$E$5:$E$1004,'Card Costs + Results'!C56)-D56</f>
        <v>0</v>
      </c>
      <c r="J56" s="155" t="e">
        <f t="shared" si="3"/>
        <v>#DIV/0!</v>
      </c>
    </row>
    <row r="57" spans="2:10" x14ac:dyDescent="0.3">
      <c r="B57" s="11"/>
      <c r="C57" s="14"/>
      <c r="D57" s="116"/>
      <c r="E57" s="117"/>
      <c r="F57" s="12" t="e">
        <f t="shared" si="2"/>
        <v>#DIV/0!</v>
      </c>
      <c r="H57" s="56">
        <f>SUMIFS('Sales Information'!$M$5:$M$1004,'Sales Information'!$D$5:$D$1004,'Card Costs + Results'!B57,'Sales Information'!$E$5:$E$1004,'Card Costs + Results'!C57)</f>
        <v>0</v>
      </c>
      <c r="I57" s="56">
        <f>SUMIFS('Sales Information'!$U$5:$U$1004,'Sales Information'!$D$5:$D$1004,'Card Costs + Results'!B57,'Sales Information'!$E$5:$E$1004,'Card Costs + Results'!C57)-D57</f>
        <v>0</v>
      </c>
      <c r="J57" s="155" t="e">
        <f t="shared" si="3"/>
        <v>#DIV/0!</v>
      </c>
    </row>
    <row r="58" spans="2:10" x14ac:dyDescent="0.3">
      <c r="B58" s="11"/>
      <c r="C58" s="14"/>
      <c r="D58" s="116"/>
      <c r="E58" s="117"/>
      <c r="F58" s="12" t="e">
        <f t="shared" si="2"/>
        <v>#DIV/0!</v>
      </c>
      <c r="H58" s="56">
        <f>SUMIFS('Sales Information'!$M$5:$M$1004,'Sales Information'!$D$5:$D$1004,'Card Costs + Results'!B58,'Sales Information'!$E$5:$E$1004,'Card Costs + Results'!C58)</f>
        <v>0</v>
      </c>
      <c r="I58" s="56">
        <f>SUMIFS('Sales Information'!$U$5:$U$1004,'Sales Information'!$D$5:$D$1004,'Card Costs + Results'!B58,'Sales Information'!$E$5:$E$1004,'Card Costs + Results'!C58)-D58</f>
        <v>0</v>
      </c>
      <c r="J58" s="155" t="e">
        <f t="shared" si="3"/>
        <v>#DIV/0!</v>
      </c>
    </row>
    <row r="59" spans="2:10" x14ac:dyDescent="0.3">
      <c r="B59" s="11"/>
      <c r="C59" s="14"/>
      <c r="D59" s="116"/>
      <c r="E59" s="117"/>
      <c r="F59" s="12" t="e">
        <f t="shared" si="2"/>
        <v>#DIV/0!</v>
      </c>
      <c r="H59" s="56">
        <f>SUMIFS('Sales Information'!$M$5:$M$1004,'Sales Information'!$D$5:$D$1004,'Card Costs + Results'!B59,'Sales Information'!$E$5:$E$1004,'Card Costs + Results'!C59)</f>
        <v>0</v>
      </c>
      <c r="I59" s="56">
        <f>SUMIFS('Sales Information'!$U$5:$U$1004,'Sales Information'!$D$5:$D$1004,'Card Costs + Results'!B59,'Sales Information'!$E$5:$E$1004,'Card Costs + Results'!C59)-D59</f>
        <v>0</v>
      </c>
      <c r="J59" s="155" t="e">
        <f t="shared" si="3"/>
        <v>#DIV/0!</v>
      </c>
    </row>
    <row r="60" spans="2:10" x14ac:dyDescent="0.3">
      <c r="B60" s="11"/>
      <c r="C60" s="14"/>
      <c r="D60" s="116"/>
      <c r="E60" s="117"/>
      <c r="F60" s="12" t="e">
        <f t="shared" si="2"/>
        <v>#DIV/0!</v>
      </c>
      <c r="H60" s="56">
        <f>SUMIFS('Sales Information'!$M$5:$M$1004,'Sales Information'!$D$5:$D$1004,'Card Costs + Results'!B60,'Sales Information'!$E$5:$E$1004,'Card Costs + Results'!C60)</f>
        <v>0</v>
      </c>
      <c r="I60" s="56">
        <f>SUMIFS('Sales Information'!$U$5:$U$1004,'Sales Information'!$D$5:$D$1004,'Card Costs + Results'!B60,'Sales Information'!$E$5:$E$1004,'Card Costs + Results'!C60)-D60</f>
        <v>0</v>
      </c>
      <c r="J60" s="155" t="e">
        <f t="shared" si="3"/>
        <v>#DIV/0!</v>
      </c>
    </row>
    <row r="61" spans="2:10" x14ac:dyDescent="0.3">
      <c r="B61" s="11"/>
      <c r="C61" s="14"/>
      <c r="D61" s="116"/>
      <c r="E61" s="117"/>
      <c r="F61" s="12" t="e">
        <f t="shared" si="2"/>
        <v>#DIV/0!</v>
      </c>
      <c r="H61" s="56">
        <f>SUMIFS('Sales Information'!$M$5:$M$1004,'Sales Information'!$D$5:$D$1004,'Card Costs + Results'!B61,'Sales Information'!$E$5:$E$1004,'Card Costs + Results'!C61)</f>
        <v>0</v>
      </c>
      <c r="I61" s="56">
        <f>SUMIFS('Sales Information'!$U$5:$U$1004,'Sales Information'!$D$5:$D$1004,'Card Costs + Results'!B61,'Sales Information'!$E$5:$E$1004,'Card Costs + Results'!C61)-D61</f>
        <v>0</v>
      </c>
      <c r="J61" s="155" t="e">
        <f t="shared" si="3"/>
        <v>#DIV/0!</v>
      </c>
    </row>
    <row r="62" spans="2:10" x14ac:dyDescent="0.3">
      <c r="B62" s="11"/>
      <c r="C62" s="14"/>
      <c r="D62" s="116"/>
      <c r="E62" s="117"/>
      <c r="F62" s="12" t="e">
        <f t="shared" si="2"/>
        <v>#DIV/0!</v>
      </c>
      <c r="H62" s="56">
        <f>SUMIFS('Sales Information'!$M$5:$M$1004,'Sales Information'!$D$5:$D$1004,'Card Costs + Results'!B62,'Sales Information'!$E$5:$E$1004,'Card Costs + Results'!C62)</f>
        <v>0</v>
      </c>
      <c r="I62" s="56">
        <f>SUMIFS('Sales Information'!$U$5:$U$1004,'Sales Information'!$D$5:$D$1004,'Card Costs + Results'!B62,'Sales Information'!$E$5:$E$1004,'Card Costs + Results'!C62)-D62</f>
        <v>0</v>
      </c>
      <c r="J62" s="155" t="e">
        <f t="shared" si="3"/>
        <v>#DIV/0!</v>
      </c>
    </row>
    <row r="63" spans="2:10" x14ac:dyDescent="0.3">
      <c r="B63" s="11"/>
      <c r="C63" s="14"/>
      <c r="D63" s="116"/>
      <c r="E63" s="117"/>
      <c r="F63" s="12" t="e">
        <f t="shared" si="2"/>
        <v>#DIV/0!</v>
      </c>
      <c r="H63" s="56">
        <f>SUMIFS('Sales Information'!$M$5:$M$1004,'Sales Information'!$D$5:$D$1004,'Card Costs + Results'!B63,'Sales Information'!$E$5:$E$1004,'Card Costs + Results'!C63)</f>
        <v>0</v>
      </c>
      <c r="I63" s="56">
        <f>SUMIFS('Sales Information'!$U$5:$U$1004,'Sales Information'!$D$5:$D$1004,'Card Costs + Results'!B63,'Sales Information'!$E$5:$E$1004,'Card Costs + Results'!C63)-D63</f>
        <v>0</v>
      </c>
      <c r="J63" s="155" t="e">
        <f t="shared" si="3"/>
        <v>#DIV/0!</v>
      </c>
    </row>
    <row r="64" spans="2:10" x14ac:dyDescent="0.3">
      <c r="B64" s="11"/>
      <c r="C64" s="14"/>
      <c r="D64" s="116"/>
      <c r="E64" s="117"/>
      <c r="F64" s="12" t="e">
        <f t="shared" si="2"/>
        <v>#DIV/0!</v>
      </c>
      <c r="H64" s="56">
        <f>SUMIFS('Sales Information'!$M$5:$M$1004,'Sales Information'!$D$5:$D$1004,'Card Costs + Results'!B64,'Sales Information'!$E$5:$E$1004,'Card Costs + Results'!C64)</f>
        <v>0</v>
      </c>
      <c r="I64" s="56">
        <f>SUMIFS('Sales Information'!$U$5:$U$1004,'Sales Information'!$D$5:$D$1004,'Card Costs + Results'!B64,'Sales Information'!$E$5:$E$1004,'Card Costs + Results'!C64)-D64</f>
        <v>0</v>
      </c>
      <c r="J64" s="155" t="e">
        <f t="shared" si="3"/>
        <v>#DIV/0!</v>
      </c>
    </row>
    <row r="65" spans="2:10" x14ac:dyDescent="0.3">
      <c r="B65" s="11"/>
      <c r="C65" s="14"/>
      <c r="D65" s="116"/>
      <c r="E65" s="117"/>
      <c r="F65" s="12" t="e">
        <f t="shared" si="2"/>
        <v>#DIV/0!</v>
      </c>
      <c r="H65" s="56">
        <f>SUMIFS('Sales Information'!$M$5:$M$1004,'Sales Information'!$D$5:$D$1004,'Card Costs + Results'!B65,'Sales Information'!$E$5:$E$1004,'Card Costs + Results'!C65)</f>
        <v>0</v>
      </c>
      <c r="I65" s="56">
        <f>SUMIFS('Sales Information'!$U$5:$U$1004,'Sales Information'!$D$5:$D$1004,'Card Costs + Results'!B65,'Sales Information'!$E$5:$E$1004,'Card Costs + Results'!C65)-D65</f>
        <v>0</v>
      </c>
      <c r="J65" s="155" t="e">
        <f t="shared" si="3"/>
        <v>#DIV/0!</v>
      </c>
    </row>
    <row r="66" spans="2:10" x14ac:dyDescent="0.3">
      <c r="B66" s="11"/>
      <c r="C66" s="14"/>
      <c r="D66" s="116"/>
      <c r="E66" s="117"/>
      <c r="F66" s="12" t="e">
        <f t="shared" si="2"/>
        <v>#DIV/0!</v>
      </c>
      <c r="H66" s="56">
        <f>SUMIFS('Sales Information'!$M$5:$M$1004,'Sales Information'!$D$5:$D$1004,'Card Costs + Results'!B66,'Sales Information'!$E$5:$E$1004,'Card Costs + Results'!C66)</f>
        <v>0</v>
      </c>
      <c r="I66" s="56">
        <f>SUMIFS('Sales Information'!$U$5:$U$1004,'Sales Information'!$D$5:$D$1004,'Card Costs + Results'!B66,'Sales Information'!$E$5:$E$1004,'Card Costs + Results'!C66)-D66</f>
        <v>0</v>
      </c>
      <c r="J66" s="155" t="e">
        <f t="shared" si="3"/>
        <v>#DIV/0!</v>
      </c>
    </row>
    <row r="67" spans="2:10" x14ac:dyDescent="0.3">
      <c r="B67" s="11"/>
      <c r="C67" s="14"/>
      <c r="D67" s="116"/>
      <c r="E67" s="117"/>
      <c r="F67" s="12" t="e">
        <f t="shared" si="2"/>
        <v>#DIV/0!</v>
      </c>
      <c r="H67" s="56">
        <f>SUMIFS('Sales Information'!$M$5:$M$1004,'Sales Information'!$D$5:$D$1004,'Card Costs + Results'!B67,'Sales Information'!$E$5:$E$1004,'Card Costs + Results'!C67)</f>
        <v>0</v>
      </c>
      <c r="I67" s="56">
        <f>SUMIFS('Sales Information'!$U$5:$U$1004,'Sales Information'!$D$5:$D$1004,'Card Costs + Results'!B67,'Sales Information'!$E$5:$E$1004,'Card Costs + Results'!C67)-D67</f>
        <v>0</v>
      </c>
      <c r="J67" s="155" t="e">
        <f t="shared" si="3"/>
        <v>#DIV/0!</v>
      </c>
    </row>
    <row r="68" spans="2:10" x14ac:dyDescent="0.3">
      <c r="B68" s="11"/>
      <c r="C68" s="14"/>
      <c r="D68" s="116"/>
      <c r="E68" s="117"/>
      <c r="F68" s="12" t="e">
        <f t="shared" si="2"/>
        <v>#DIV/0!</v>
      </c>
      <c r="H68" s="56">
        <f>SUMIFS('Sales Information'!$M$5:$M$1004,'Sales Information'!$D$5:$D$1004,'Card Costs + Results'!B68,'Sales Information'!$E$5:$E$1004,'Card Costs + Results'!C68)</f>
        <v>0</v>
      </c>
      <c r="I68" s="56">
        <f>SUMIFS('Sales Information'!$U$5:$U$1004,'Sales Information'!$D$5:$D$1004,'Card Costs + Results'!B68,'Sales Information'!$E$5:$E$1004,'Card Costs + Results'!C68)-D68</f>
        <v>0</v>
      </c>
      <c r="J68" s="155" t="e">
        <f t="shared" si="3"/>
        <v>#DIV/0!</v>
      </c>
    </row>
    <row r="69" spans="2:10" x14ac:dyDescent="0.3">
      <c r="B69" s="11"/>
      <c r="C69" s="14"/>
      <c r="D69" s="116"/>
      <c r="E69" s="117"/>
      <c r="F69" s="12" t="e">
        <f t="shared" si="2"/>
        <v>#DIV/0!</v>
      </c>
      <c r="H69" s="56">
        <f>SUMIFS('Sales Information'!$M$5:$M$1004,'Sales Information'!$D$5:$D$1004,'Card Costs + Results'!B69,'Sales Information'!$E$5:$E$1004,'Card Costs + Results'!C69)</f>
        <v>0</v>
      </c>
      <c r="I69" s="56">
        <f>SUMIFS('Sales Information'!$U$5:$U$1004,'Sales Information'!$D$5:$D$1004,'Card Costs + Results'!B69,'Sales Information'!$E$5:$E$1004,'Card Costs + Results'!C69)-D69</f>
        <v>0</v>
      </c>
      <c r="J69" s="155" t="e">
        <f t="shared" si="3"/>
        <v>#DIV/0!</v>
      </c>
    </row>
    <row r="70" spans="2:10" x14ac:dyDescent="0.3">
      <c r="B70" s="11"/>
      <c r="C70" s="14"/>
      <c r="D70" s="116"/>
      <c r="E70" s="117"/>
      <c r="F70" s="12" t="e">
        <f t="shared" ref="F70:F101" si="4">SUM(D70/E70)</f>
        <v>#DIV/0!</v>
      </c>
      <c r="H70" s="56">
        <f>SUMIFS('Sales Information'!$M$5:$M$1004,'Sales Information'!$D$5:$D$1004,'Card Costs + Results'!B70,'Sales Information'!$E$5:$E$1004,'Card Costs + Results'!C70)</f>
        <v>0</v>
      </c>
      <c r="I70" s="56">
        <f>SUMIFS('Sales Information'!$U$5:$U$1004,'Sales Information'!$D$5:$D$1004,'Card Costs + Results'!B70,'Sales Information'!$E$5:$E$1004,'Card Costs + Results'!C70)-D70</f>
        <v>0</v>
      </c>
      <c r="J70" s="155" t="e">
        <f t="shared" si="3"/>
        <v>#DIV/0!</v>
      </c>
    </row>
    <row r="71" spans="2:10" x14ac:dyDescent="0.3">
      <c r="B71" s="11"/>
      <c r="C71" s="14"/>
      <c r="D71" s="116"/>
      <c r="E71" s="117"/>
      <c r="F71" s="12" t="e">
        <f t="shared" si="4"/>
        <v>#DIV/0!</v>
      </c>
      <c r="H71" s="56">
        <f>SUMIFS('Sales Information'!$M$5:$M$1004,'Sales Information'!$D$5:$D$1004,'Card Costs + Results'!B71,'Sales Information'!$E$5:$E$1004,'Card Costs + Results'!C71)</f>
        <v>0</v>
      </c>
      <c r="I71" s="56">
        <f>SUMIFS('Sales Information'!$U$5:$U$1004,'Sales Information'!$D$5:$D$1004,'Card Costs + Results'!B71,'Sales Information'!$E$5:$E$1004,'Card Costs + Results'!C71)-D71</f>
        <v>0</v>
      </c>
      <c r="J71" s="155" t="e">
        <f t="shared" si="3"/>
        <v>#DIV/0!</v>
      </c>
    </row>
    <row r="72" spans="2:10" x14ac:dyDescent="0.3">
      <c r="B72" s="11"/>
      <c r="C72" s="14"/>
      <c r="D72" s="116"/>
      <c r="E72" s="117"/>
      <c r="F72" s="12" t="e">
        <f t="shared" si="4"/>
        <v>#DIV/0!</v>
      </c>
      <c r="H72" s="56">
        <f>SUMIFS('Sales Information'!$M$5:$M$1004,'Sales Information'!$D$5:$D$1004,'Card Costs + Results'!B72,'Sales Information'!$E$5:$E$1004,'Card Costs + Results'!C72)</f>
        <v>0</v>
      </c>
      <c r="I72" s="56">
        <f>SUMIFS('Sales Information'!$U$5:$U$1004,'Sales Information'!$D$5:$D$1004,'Card Costs + Results'!B72,'Sales Information'!$E$5:$E$1004,'Card Costs + Results'!C72)-D72</f>
        <v>0</v>
      </c>
      <c r="J72" s="155" t="e">
        <f t="shared" si="3"/>
        <v>#DIV/0!</v>
      </c>
    </row>
    <row r="73" spans="2:10" x14ac:dyDescent="0.3">
      <c r="B73" s="11"/>
      <c r="C73" s="14"/>
      <c r="D73" s="116"/>
      <c r="E73" s="117"/>
      <c r="F73" s="12" t="e">
        <f t="shared" si="4"/>
        <v>#DIV/0!</v>
      </c>
      <c r="H73" s="56">
        <f>SUMIFS('Sales Information'!$M$5:$M$1004,'Sales Information'!$D$5:$D$1004,'Card Costs + Results'!B73,'Sales Information'!$E$5:$E$1004,'Card Costs + Results'!C73)</f>
        <v>0</v>
      </c>
      <c r="I73" s="56">
        <f>SUMIFS('Sales Information'!$U$5:$U$1004,'Sales Information'!$D$5:$D$1004,'Card Costs + Results'!B73,'Sales Information'!$E$5:$E$1004,'Card Costs + Results'!C73)-D73</f>
        <v>0</v>
      </c>
      <c r="J73" s="155" t="e">
        <f t="shared" ref="J73:J136" si="5">SUM((I73+H73)/D73)-100%</f>
        <v>#DIV/0!</v>
      </c>
    </row>
    <row r="74" spans="2:10" x14ac:dyDescent="0.3">
      <c r="B74" s="11"/>
      <c r="C74" s="14"/>
      <c r="D74" s="116"/>
      <c r="E74" s="117"/>
      <c r="F74" s="12" t="e">
        <f t="shared" si="4"/>
        <v>#DIV/0!</v>
      </c>
      <c r="H74" s="56">
        <f>SUMIFS('Sales Information'!$M$5:$M$1004,'Sales Information'!$D$5:$D$1004,'Card Costs + Results'!B74,'Sales Information'!$E$5:$E$1004,'Card Costs + Results'!C74)</f>
        <v>0</v>
      </c>
      <c r="I74" s="56">
        <f>SUMIFS('Sales Information'!$U$5:$U$1004,'Sales Information'!$D$5:$D$1004,'Card Costs + Results'!B74,'Sales Information'!$E$5:$E$1004,'Card Costs + Results'!C74)-D74</f>
        <v>0</v>
      </c>
      <c r="J74" s="155" t="e">
        <f t="shared" si="5"/>
        <v>#DIV/0!</v>
      </c>
    </row>
    <row r="75" spans="2:10" x14ac:dyDescent="0.3">
      <c r="B75" s="11"/>
      <c r="C75" s="14"/>
      <c r="D75" s="116"/>
      <c r="E75" s="117"/>
      <c r="F75" s="12" t="e">
        <f t="shared" si="4"/>
        <v>#DIV/0!</v>
      </c>
      <c r="H75" s="56">
        <f>SUMIFS('Sales Information'!$M$5:$M$1004,'Sales Information'!$D$5:$D$1004,'Card Costs + Results'!B75,'Sales Information'!$E$5:$E$1004,'Card Costs + Results'!C75)</f>
        <v>0</v>
      </c>
      <c r="I75" s="56">
        <f>SUMIFS('Sales Information'!$U$5:$U$1004,'Sales Information'!$D$5:$D$1004,'Card Costs + Results'!B75,'Sales Information'!$E$5:$E$1004,'Card Costs + Results'!C75)-D75</f>
        <v>0</v>
      </c>
      <c r="J75" s="155" t="e">
        <f t="shared" si="5"/>
        <v>#DIV/0!</v>
      </c>
    </row>
    <row r="76" spans="2:10" x14ac:dyDescent="0.3">
      <c r="B76" s="11"/>
      <c r="C76" s="14"/>
      <c r="D76" s="116"/>
      <c r="E76" s="117"/>
      <c r="F76" s="12" t="e">
        <f t="shared" si="4"/>
        <v>#DIV/0!</v>
      </c>
      <c r="H76" s="56">
        <f>SUMIFS('Sales Information'!$M$5:$M$1004,'Sales Information'!$D$5:$D$1004,'Card Costs + Results'!B76,'Sales Information'!$E$5:$E$1004,'Card Costs + Results'!C76)</f>
        <v>0</v>
      </c>
      <c r="I76" s="56">
        <f>SUMIFS('Sales Information'!$U$5:$U$1004,'Sales Information'!$D$5:$D$1004,'Card Costs + Results'!B76,'Sales Information'!$E$5:$E$1004,'Card Costs + Results'!C76)-D76</f>
        <v>0</v>
      </c>
      <c r="J76" s="155" t="e">
        <f t="shared" si="5"/>
        <v>#DIV/0!</v>
      </c>
    </row>
    <row r="77" spans="2:10" x14ac:dyDescent="0.3">
      <c r="B77" s="11"/>
      <c r="C77" s="14"/>
      <c r="D77" s="116"/>
      <c r="E77" s="117"/>
      <c r="F77" s="12" t="e">
        <f t="shared" si="4"/>
        <v>#DIV/0!</v>
      </c>
      <c r="H77" s="56">
        <f>SUMIFS('Sales Information'!$M$5:$M$1004,'Sales Information'!$D$5:$D$1004,'Card Costs + Results'!B77,'Sales Information'!$E$5:$E$1004,'Card Costs + Results'!C77)</f>
        <v>0</v>
      </c>
      <c r="I77" s="56">
        <f>SUMIFS('Sales Information'!$U$5:$U$1004,'Sales Information'!$D$5:$D$1004,'Card Costs + Results'!B77,'Sales Information'!$E$5:$E$1004,'Card Costs + Results'!C77)-D77</f>
        <v>0</v>
      </c>
      <c r="J77" s="155" t="e">
        <f t="shared" si="5"/>
        <v>#DIV/0!</v>
      </c>
    </row>
    <row r="78" spans="2:10" x14ac:dyDescent="0.3">
      <c r="B78" s="11"/>
      <c r="C78" s="14"/>
      <c r="D78" s="116"/>
      <c r="E78" s="117"/>
      <c r="F78" s="12" t="e">
        <f t="shared" si="4"/>
        <v>#DIV/0!</v>
      </c>
      <c r="H78" s="56">
        <f>SUMIFS('Sales Information'!$M$5:$M$1004,'Sales Information'!$D$5:$D$1004,'Card Costs + Results'!B78,'Sales Information'!$E$5:$E$1004,'Card Costs + Results'!C78)</f>
        <v>0</v>
      </c>
      <c r="I78" s="56">
        <f>SUMIFS('Sales Information'!$U$5:$U$1004,'Sales Information'!$D$5:$D$1004,'Card Costs + Results'!B78,'Sales Information'!$E$5:$E$1004,'Card Costs + Results'!C78)-D78</f>
        <v>0</v>
      </c>
      <c r="J78" s="155" t="e">
        <f t="shared" si="5"/>
        <v>#DIV/0!</v>
      </c>
    </row>
    <row r="79" spans="2:10" x14ac:dyDescent="0.3">
      <c r="B79" s="11"/>
      <c r="C79" s="14"/>
      <c r="D79" s="116"/>
      <c r="E79" s="117"/>
      <c r="F79" s="12" t="e">
        <f t="shared" si="4"/>
        <v>#DIV/0!</v>
      </c>
      <c r="H79" s="56">
        <f>SUMIFS('Sales Information'!$M$5:$M$1004,'Sales Information'!$D$5:$D$1004,'Card Costs + Results'!B79,'Sales Information'!$E$5:$E$1004,'Card Costs + Results'!C79)</f>
        <v>0</v>
      </c>
      <c r="I79" s="56">
        <f>SUMIFS('Sales Information'!$U$5:$U$1004,'Sales Information'!$D$5:$D$1004,'Card Costs + Results'!B79,'Sales Information'!$E$5:$E$1004,'Card Costs + Results'!C79)-D79</f>
        <v>0</v>
      </c>
      <c r="J79" s="155" t="e">
        <f t="shared" si="5"/>
        <v>#DIV/0!</v>
      </c>
    </row>
    <row r="80" spans="2:10" x14ac:dyDescent="0.3">
      <c r="B80" s="11"/>
      <c r="C80" s="14"/>
      <c r="D80" s="116"/>
      <c r="E80" s="117"/>
      <c r="F80" s="12" t="e">
        <f t="shared" si="4"/>
        <v>#DIV/0!</v>
      </c>
      <c r="H80" s="56">
        <f>SUMIFS('Sales Information'!$M$5:$M$1004,'Sales Information'!$D$5:$D$1004,'Card Costs + Results'!B80,'Sales Information'!$E$5:$E$1004,'Card Costs + Results'!C80)</f>
        <v>0</v>
      </c>
      <c r="I80" s="56">
        <f>SUMIFS('Sales Information'!$U$5:$U$1004,'Sales Information'!$D$5:$D$1004,'Card Costs + Results'!B80,'Sales Information'!$E$5:$E$1004,'Card Costs + Results'!C80)-D80</f>
        <v>0</v>
      </c>
      <c r="J80" s="155" t="e">
        <f t="shared" si="5"/>
        <v>#DIV/0!</v>
      </c>
    </row>
    <row r="81" spans="2:10" x14ac:dyDescent="0.3">
      <c r="B81" s="11"/>
      <c r="C81" s="14"/>
      <c r="D81" s="116"/>
      <c r="E81" s="117"/>
      <c r="F81" s="12" t="e">
        <f t="shared" si="4"/>
        <v>#DIV/0!</v>
      </c>
      <c r="H81" s="56">
        <f>SUMIFS('Sales Information'!$M$5:$M$1004,'Sales Information'!$D$5:$D$1004,'Card Costs + Results'!B81,'Sales Information'!$E$5:$E$1004,'Card Costs + Results'!C81)</f>
        <v>0</v>
      </c>
      <c r="I81" s="56">
        <f>SUMIFS('Sales Information'!$U$5:$U$1004,'Sales Information'!$D$5:$D$1004,'Card Costs + Results'!B81,'Sales Information'!$E$5:$E$1004,'Card Costs + Results'!C81)-D81</f>
        <v>0</v>
      </c>
      <c r="J81" s="155" t="e">
        <f t="shared" si="5"/>
        <v>#DIV/0!</v>
      </c>
    </row>
    <row r="82" spans="2:10" x14ac:dyDescent="0.3">
      <c r="B82" s="11"/>
      <c r="C82" s="14"/>
      <c r="D82" s="116"/>
      <c r="E82" s="117"/>
      <c r="F82" s="12" t="e">
        <f t="shared" si="4"/>
        <v>#DIV/0!</v>
      </c>
      <c r="H82" s="56">
        <f>SUMIFS('Sales Information'!$M$5:$M$1004,'Sales Information'!$D$5:$D$1004,'Card Costs + Results'!B82,'Sales Information'!$E$5:$E$1004,'Card Costs + Results'!C82)</f>
        <v>0</v>
      </c>
      <c r="I82" s="56">
        <f>SUMIFS('Sales Information'!$U$5:$U$1004,'Sales Information'!$D$5:$D$1004,'Card Costs + Results'!B82,'Sales Information'!$E$5:$E$1004,'Card Costs + Results'!C82)-D82</f>
        <v>0</v>
      </c>
      <c r="J82" s="155" t="e">
        <f t="shared" si="5"/>
        <v>#DIV/0!</v>
      </c>
    </row>
    <row r="83" spans="2:10" x14ac:dyDescent="0.3">
      <c r="B83" s="11"/>
      <c r="C83" s="14"/>
      <c r="D83" s="116"/>
      <c r="E83" s="117"/>
      <c r="F83" s="12" t="e">
        <f t="shared" si="4"/>
        <v>#DIV/0!</v>
      </c>
      <c r="H83" s="56">
        <f>SUMIFS('Sales Information'!$M$5:$M$1004,'Sales Information'!$D$5:$D$1004,'Card Costs + Results'!B83,'Sales Information'!$E$5:$E$1004,'Card Costs + Results'!C83)</f>
        <v>0</v>
      </c>
      <c r="I83" s="56">
        <f>SUMIFS('Sales Information'!$U$5:$U$1004,'Sales Information'!$D$5:$D$1004,'Card Costs + Results'!B83,'Sales Information'!$E$5:$E$1004,'Card Costs + Results'!C83)-D83</f>
        <v>0</v>
      </c>
      <c r="J83" s="155" t="e">
        <f t="shared" si="5"/>
        <v>#DIV/0!</v>
      </c>
    </row>
    <row r="84" spans="2:10" x14ac:dyDescent="0.3">
      <c r="B84" s="11"/>
      <c r="C84" s="14"/>
      <c r="D84" s="116"/>
      <c r="E84" s="117"/>
      <c r="F84" s="12" t="e">
        <f t="shared" si="4"/>
        <v>#DIV/0!</v>
      </c>
      <c r="H84" s="56">
        <f>SUMIFS('Sales Information'!$M$5:$M$1004,'Sales Information'!$D$5:$D$1004,'Card Costs + Results'!B84,'Sales Information'!$E$5:$E$1004,'Card Costs + Results'!C84)</f>
        <v>0</v>
      </c>
      <c r="I84" s="56">
        <f>SUMIFS('Sales Information'!$U$5:$U$1004,'Sales Information'!$D$5:$D$1004,'Card Costs + Results'!B84,'Sales Information'!$E$5:$E$1004,'Card Costs + Results'!C84)-D84</f>
        <v>0</v>
      </c>
      <c r="J84" s="155" t="e">
        <f t="shared" si="5"/>
        <v>#DIV/0!</v>
      </c>
    </row>
    <row r="85" spans="2:10" x14ac:dyDescent="0.3">
      <c r="B85" s="11"/>
      <c r="C85" s="14"/>
      <c r="D85" s="116"/>
      <c r="E85" s="117"/>
      <c r="F85" s="12" t="e">
        <f t="shared" si="4"/>
        <v>#DIV/0!</v>
      </c>
      <c r="H85" s="56">
        <f>SUMIFS('Sales Information'!$M$5:$M$1004,'Sales Information'!$D$5:$D$1004,'Card Costs + Results'!B85,'Sales Information'!$E$5:$E$1004,'Card Costs + Results'!C85)</f>
        <v>0</v>
      </c>
      <c r="I85" s="56">
        <f>SUMIFS('Sales Information'!$U$5:$U$1004,'Sales Information'!$D$5:$D$1004,'Card Costs + Results'!B85,'Sales Information'!$E$5:$E$1004,'Card Costs + Results'!C85)-D85</f>
        <v>0</v>
      </c>
      <c r="J85" s="155" t="e">
        <f t="shared" si="5"/>
        <v>#DIV/0!</v>
      </c>
    </row>
    <row r="86" spans="2:10" x14ac:dyDescent="0.3">
      <c r="B86" s="11"/>
      <c r="C86" s="14"/>
      <c r="D86" s="116"/>
      <c r="E86" s="117"/>
      <c r="F86" s="12" t="e">
        <f t="shared" si="4"/>
        <v>#DIV/0!</v>
      </c>
      <c r="H86" s="56">
        <f>SUMIFS('Sales Information'!$M$5:$M$1004,'Sales Information'!$D$5:$D$1004,'Card Costs + Results'!B86,'Sales Information'!$E$5:$E$1004,'Card Costs + Results'!C86)</f>
        <v>0</v>
      </c>
      <c r="I86" s="56">
        <f>SUMIFS('Sales Information'!$U$5:$U$1004,'Sales Information'!$D$5:$D$1004,'Card Costs + Results'!B86,'Sales Information'!$E$5:$E$1004,'Card Costs + Results'!C86)-D86</f>
        <v>0</v>
      </c>
      <c r="J86" s="155" t="e">
        <f t="shared" si="5"/>
        <v>#DIV/0!</v>
      </c>
    </row>
    <row r="87" spans="2:10" x14ac:dyDescent="0.3">
      <c r="B87" s="11"/>
      <c r="C87" s="14"/>
      <c r="D87" s="116"/>
      <c r="E87" s="117"/>
      <c r="F87" s="12" t="e">
        <f t="shared" si="4"/>
        <v>#DIV/0!</v>
      </c>
      <c r="H87" s="56">
        <f>SUMIFS('Sales Information'!$M$5:$M$1004,'Sales Information'!$D$5:$D$1004,'Card Costs + Results'!B87,'Sales Information'!$E$5:$E$1004,'Card Costs + Results'!C87)</f>
        <v>0</v>
      </c>
      <c r="I87" s="56">
        <f>SUMIFS('Sales Information'!$U$5:$U$1004,'Sales Information'!$D$5:$D$1004,'Card Costs + Results'!B87,'Sales Information'!$E$5:$E$1004,'Card Costs + Results'!C87)-D87</f>
        <v>0</v>
      </c>
      <c r="J87" s="155" t="e">
        <f t="shared" si="5"/>
        <v>#DIV/0!</v>
      </c>
    </row>
    <row r="88" spans="2:10" x14ac:dyDescent="0.3">
      <c r="B88" s="11"/>
      <c r="C88" s="14"/>
      <c r="D88" s="116"/>
      <c r="E88" s="117"/>
      <c r="F88" s="12" t="e">
        <f t="shared" si="4"/>
        <v>#DIV/0!</v>
      </c>
      <c r="H88" s="56">
        <f>SUMIFS('Sales Information'!$M$5:$M$1004,'Sales Information'!$D$5:$D$1004,'Card Costs + Results'!B88,'Sales Information'!$E$5:$E$1004,'Card Costs + Results'!C88)</f>
        <v>0</v>
      </c>
      <c r="I88" s="56">
        <f>SUMIFS('Sales Information'!$U$5:$U$1004,'Sales Information'!$D$5:$D$1004,'Card Costs + Results'!B88,'Sales Information'!$E$5:$E$1004,'Card Costs + Results'!C88)-D88</f>
        <v>0</v>
      </c>
      <c r="J88" s="155" t="e">
        <f t="shared" si="5"/>
        <v>#DIV/0!</v>
      </c>
    </row>
    <row r="89" spans="2:10" x14ac:dyDescent="0.3">
      <c r="B89" s="11"/>
      <c r="C89" s="14"/>
      <c r="D89" s="116"/>
      <c r="E89" s="117"/>
      <c r="F89" s="12" t="e">
        <f t="shared" si="4"/>
        <v>#DIV/0!</v>
      </c>
      <c r="H89" s="56">
        <f>SUMIFS('Sales Information'!$M$5:$M$1004,'Sales Information'!$D$5:$D$1004,'Card Costs + Results'!B89,'Sales Information'!$E$5:$E$1004,'Card Costs + Results'!C89)</f>
        <v>0</v>
      </c>
      <c r="I89" s="56">
        <f>SUMIFS('Sales Information'!$U$5:$U$1004,'Sales Information'!$D$5:$D$1004,'Card Costs + Results'!B89,'Sales Information'!$E$5:$E$1004,'Card Costs + Results'!C89)-D89</f>
        <v>0</v>
      </c>
      <c r="J89" s="155" t="e">
        <f t="shared" si="5"/>
        <v>#DIV/0!</v>
      </c>
    </row>
    <row r="90" spans="2:10" x14ac:dyDescent="0.3">
      <c r="B90" s="11"/>
      <c r="C90" s="14"/>
      <c r="D90" s="116"/>
      <c r="E90" s="117"/>
      <c r="F90" s="12" t="e">
        <f t="shared" si="4"/>
        <v>#DIV/0!</v>
      </c>
      <c r="H90" s="56">
        <f>SUMIFS('Sales Information'!$M$5:$M$1004,'Sales Information'!$D$5:$D$1004,'Card Costs + Results'!B90,'Sales Information'!$E$5:$E$1004,'Card Costs + Results'!C90)</f>
        <v>0</v>
      </c>
      <c r="I90" s="56">
        <f>SUMIFS('Sales Information'!$U$5:$U$1004,'Sales Information'!$D$5:$D$1004,'Card Costs + Results'!B90,'Sales Information'!$E$5:$E$1004,'Card Costs + Results'!C90)-D90</f>
        <v>0</v>
      </c>
      <c r="J90" s="155" t="e">
        <f t="shared" si="5"/>
        <v>#DIV/0!</v>
      </c>
    </row>
    <row r="91" spans="2:10" x14ac:dyDescent="0.3">
      <c r="B91" s="11"/>
      <c r="C91" s="14"/>
      <c r="D91" s="116"/>
      <c r="E91" s="117"/>
      <c r="F91" s="12" t="e">
        <f t="shared" si="4"/>
        <v>#DIV/0!</v>
      </c>
      <c r="H91" s="56">
        <f>SUMIFS('Sales Information'!$M$5:$M$1004,'Sales Information'!$D$5:$D$1004,'Card Costs + Results'!B91,'Sales Information'!$E$5:$E$1004,'Card Costs + Results'!C91)</f>
        <v>0</v>
      </c>
      <c r="I91" s="56">
        <f>SUMIFS('Sales Information'!$U$5:$U$1004,'Sales Information'!$D$5:$D$1004,'Card Costs + Results'!B91,'Sales Information'!$E$5:$E$1004,'Card Costs + Results'!C91)-D91</f>
        <v>0</v>
      </c>
      <c r="J91" s="155" t="e">
        <f t="shared" si="5"/>
        <v>#DIV/0!</v>
      </c>
    </row>
    <row r="92" spans="2:10" x14ac:dyDescent="0.3">
      <c r="B92" s="11"/>
      <c r="C92" s="14"/>
      <c r="D92" s="116"/>
      <c r="E92" s="117"/>
      <c r="F92" s="12" t="e">
        <f t="shared" si="4"/>
        <v>#DIV/0!</v>
      </c>
      <c r="H92" s="56">
        <f>SUMIFS('Sales Information'!$M$5:$M$1004,'Sales Information'!$D$5:$D$1004,'Card Costs + Results'!B92,'Sales Information'!$E$5:$E$1004,'Card Costs + Results'!C92)</f>
        <v>0</v>
      </c>
      <c r="I92" s="56">
        <f>SUMIFS('Sales Information'!$U$5:$U$1004,'Sales Information'!$D$5:$D$1004,'Card Costs + Results'!B92,'Sales Information'!$E$5:$E$1004,'Card Costs + Results'!C92)-D92</f>
        <v>0</v>
      </c>
      <c r="J92" s="155" t="e">
        <f t="shared" si="5"/>
        <v>#DIV/0!</v>
      </c>
    </row>
    <row r="93" spans="2:10" x14ac:dyDescent="0.3">
      <c r="B93" s="11"/>
      <c r="C93" s="14"/>
      <c r="D93" s="116"/>
      <c r="E93" s="117"/>
      <c r="F93" s="12" t="e">
        <f t="shared" si="4"/>
        <v>#DIV/0!</v>
      </c>
      <c r="H93" s="56">
        <f>SUMIFS('Sales Information'!$M$5:$M$1004,'Sales Information'!$D$5:$D$1004,'Card Costs + Results'!B93,'Sales Information'!$E$5:$E$1004,'Card Costs + Results'!C93)</f>
        <v>0</v>
      </c>
      <c r="I93" s="56">
        <f>SUMIFS('Sales Information'!$U$5:$U$1004,'Sales Information'!$D$5:$D$1004,'Card Costs + Results'!B93,'Sales Information'!$E$5:$E$1004,'Card Costs + Results'!C93)-D93</f>
        <v>0</v>
      </c>
      <c r="J93" s="155" t="e">
        <f t="shared" si="5"/>
        <v>#DIV/0!</v>
      </c>
    </row>
    <row r="94" spans="2:10" x14ac:dyDescent="0.3">
      <c r="B94" s="11"/>
      <c r="C94" s="14"/>
      <c r="D94" s="116"/>
      <c r="E94" s="117"/>
      <c r="F94" s="12" t="e">
        <f t="shared" si="4"/>
        <v>#DIV/0!</v>
      </c>
      <c r="H94" s="56">
        <f>SUMIFS('Sales Information'!$M$5:$M$1004,'Sales Information'!$D$5:$D$1004,'Card Costs + Results'!B94,'Sales Information'!$E$5:$E$1004,'Card Costs + Results'!C94)</f>
        <v>0</v>
      </c>
      <c r="I94" s="56">
        <f>SUMIFS('Sales Information'!$U$5:$U$1004,'Sales Information'!$D$5:$D$1004,'Card Costs + Results'!B94,'Sales Information'!$E$5:$E$1004,'Card Costs + Results'!C94)-D94</f>
        <v>0</v>
      </c>
      <c r="J94" s="155" t="e">
        <f t="shared" si="5"/>
        <v>#DIV/0!</v>
      </c>
    </row>
    <row r="95" spans="2:10" x14ac:dyDescent="0.3">
      <c r="B95" s="11"/>
      <c r="C95" s="14"/>
      <c r="D95" s="116"/>
      <c r="E95" s="117"/>
      <c r="F95" s="12" t="e">
        <f t="shared" si="4"/>
        <v>#DIV/0!</v>
      </c>
      <c r="H95" s="56">
        <f>SUMIFS('Sales Information'!$M$5:$M$1004,'Sales Information'!$D$5:$D$1004,'Card Costs + Results'!B95,'Sales Information'!$E$5:$E$1004,'Card Costs + Results'!C95)</f>
        <v>0</v>
      </c>
      <c r="I95" s="56">
        <f>SUMIFS('Sales Information'!$U$5:$U$1004,'Sales Information'!$D$5:$D$1004,'Card Costs + Results'!B95,'Sales Information'!$E$5:$E$1004,'Card Costs + Results'!C95)-D95</f>
        <v>0</v>
      </c>
      <c r="J95" s="155" t="e">
        <f t="shared" si="5"/>
        <v>#DIV/0!</v>
      </c>
    </row>
    <row r="96" spans="2:10" x14ac:dyDescent="0.3">
      <c r="B96" s="11"/>
      <c r="C96" s="14"/>
      <c r="D96" s="116"/>
      <c r="E96" s="117"/>
      <c r="F96" s="12" t="e">
        <f t="shared" si="4"/>
        <v>#DIV/0!</v>
      </c>
      <c r="H96" s="56">
        <f>SUMIFS('Sales Information'!$M$5:$M$1004,'Sales Information'!$D$5:$D$1004,'Card Costs + Results'!B96,'Sales Information'!$E$5:$E$1004,'Card Costs + Results'!C96)</f>
        <v>0</v>
      </c>
      <c r="I96" s="56">
        <f>SUMIFS('Sales Information'!$U$5:$U$1004,'Sales Information'!$D$5:$D$1004,'Card Costs + Results'!B96,'Sales Information'!$E$5:$E$1004,'Card Costs + Results'!C96)-D96</f>
        <v>0</v>
      </c>
      <c r="J96" s="155" t="e">
        <f t="shared" si="5"/>
        <v>#DIV/0!</v>
      </c>
    </row>
    <row r="97" spans="2:10" x14ac:dyDescent="0.3">
      <c r="B97" s="11"/>
      <c r="C97" s="14"/>
      <c r="D97" s="116"/>
      <c r="E97" s="117"/>
      <c r="F97" s="12" t="e">
        <f t="shared" si="4"/>
        <v>#DIV/0!</v>
      </c>
      <c r="H97" s="56">
        <f>SUMIFS('Sales Information'!$M$5:$M$1004,'Sales Information'!$D$5:$D$1004,'Card Costs + Results'!B97,'Sales Information'!$E$5:$E$1004,'Card Costs + Results'!C97)</f>
        <v>0</v>
      </c>
      <c r="I97" s="56">
        <f>SUMIFS('Sales Information'!$U$5:$U$1004,'Sales Information'!$D$5:$D$1004,'Card Costs + Results'!B97,'Sales Information'!$E$5:$E$1004,'Card Costs + Results'!C97)-D97</f>
        <v>0</v>
      </c>
      <c r="J97" s="155" t="e">
        <f t="shared" si="5"/>
        <v>#DIV/0!</v>
      </c>
    </row>
    <row r="98" spans="2:10" x14ac:dyDescent="0.3">
      <c r="B98" s="11"/>
      <c r="C98" s="14"/>
      <c r="D98" s="116"/>
      <c r="E98" s="117"/>
      <c r="F98" s="12" t="e">
        <f t="shared" si="4"/>
        <v>#DIV/0!</v>
      </c>
      <c r="H98" s="56">
        <f>SUMIFS('Sales Information'!$M$5:$M$1004,'Sales Information'!$D$5:$D$1004,'Card Costs + Results'!B98,'Sales Information'!$E$5:$E$1004,'Card Costs + Results'!C98)</f>
        <v>0</v>
      </c>
      <c r="I98" s="56">
        <f>SUMIFS('Sales Information'!$U$5:$U$1004,'Sales Information'!$D$5:$D$1004,'Card Costs + Results'!B98,'Sales Information'!$E$5:$E$1004,'Card Costs + Results'!C98)-D98</f>
        <v>0</v>
      </c>
      <c r="J98" s="155" t="e">
        <f t="shared" si="5"/>
        <v>#DIV/0!</v>
      </c>
    </row>
    <row r="99" spans="2:10" x14ac:dyDescent="0.3">
      <c r="B99" s="11"/>
      <c r="C99" s="14"/>
      <c r="D99" s="116"/>
      <c r="E99" s="117"/>
      <c r="F99" s="12" t="e">
        <f t="shared" si="4"/>
        <v>#DIV/0!</v>
      </c>
      <c r="H99" s="56">
        <f>SUMIFS('Sales Information'!$M$5:$M$1004,'Sales Information'!$D$5:$D$1004,'Card Costs + Results'!B99,'Sales Information'!$E$5:$E$1004,'Card Costs + Results'!C99)</f>
        <v>0</v>
      </c>
      <c r="I99" s="56">
        <f>SUMIFS('Sales Information'!$U$5:$U$1004,'Sales Information'!$D$5:$D$1004,'Card Costs + Results'!B99,'Sales Information'!$E$5:$E$1004,'Card Costs + Results'!C99)-D99</f>
        <v>0</v>
      </c>
      <c r="J99" s="155" t="e">
        <f t="shared" si="5"/>
        <v>#DIV/0!</v>
      </c>
    </row>
    <row r="100" spans="2:10" x14ac:dyDescent="0.3">
      <c r="B100" s="11"/>
      <c r="C100" s="14"/>
      <c r="D100" s="116"/>
      <c r="E100" s="117"/>
      <c r="F100" s="12" t="e">
        <f t="shared" si="4"/>
        <v>#DIV/0!</v>
      </c>
      <c r="H100" s="56">
        <f>SUMIFS('Sales Information'!$M$5:$M$1004,'Sales Information'!$D$5:$D$1004,'Card Costs + Results'!B100,'Sales Information'!$E$5:$E$1004,'Card Costs + Results'!C100)</f>
        <v>0</v>
      </c>
      <c r="I100" s="56">
        <f>SUMIFS('Sales Information'!$U$5:$U$1004,'Sales Information'!$D$5:$D$1004,'Card Costs + Results'!B100,'Sales Information'!$E$5:$E$1004,'Card Costs + Results'!C100)-D100</f>
        <v>0</v>
      </c>
      <c r="J100" s="155" t="e">
        <f t="shared" si="5"/>
        <v>#DIV/0!</v>
      </c>
    </row>
    <row r="101" spans="2:10" x14ac:dyDescent="0.3">
      <c r="B101" s="11"/>
      <c r="C101" s="14"/>
      <c r="D101" s="116"/>
      <c r="E101" s="117"/>
      <c r="F101" s="12" t="e">
        <f t="shared" si="4"/>
        <v>#DIV/0!</v>
      </c>
      <c r="H101" s="56">
        <f>SUMIFS('Sales Information'!$M$5:$M$1004,'Sales Information'!$D$5:$D$1004,'Card Costs + Results'!B101,'Sales Information'!$E$5:$E$1004,'Card Costs + Results'!C101)</f>
        <v>0</v>
      </c>
      <c r="I101" s="56">
        <f>SUMIFS('Sales Information'!$U$5:$U$1004,'Sales Information'!$D$5:$D$1004,'Card Costs + Results'!B101,'Sales Information'!$E$5:$E$1004,'Card Costs + Results'!C101)-D101</f>
        <v>0</v>
      </c>
      <c r="J101" s="155" t="e">
        <f t="shared" si="5"/>
        <v>#DIV/0!</v>
      </c>
    </row>
    <row r="102" spans="2:10" x14ac:dyDescent="0.3">
      <c r="B102" s="11"/>
      <c r="C102" s="14"/>
      <c r="D102" s="116"/>
      <c r="E102" s="117"/>
      <c r="F102" s="12" t="e">
        <f t="shared" ref="F102:F165" si="6">SUM(D102/E102)</f>
        <v>#DIV/0!</v>
      </c>
      <c r="H102" s="56">
        <f>SUMIFS('Sales Information'!$M$5:$M$1004,'Sales Information'!$D$5:$D$1004,'Card Costs + Results'!B102,'Sales Information'!$E$5:$E$1004,'Card Costs + Results'!C102)</f>
        <v>0</v>
      </c>
      <c r="I102" s="56">
        <f>SUMIFS('Sales Information'!$U$5:$U$1004,'Sales Information'!$D$5:$D$1004,'Card Costs + Results'!B102,'Sales Information'!$E$5:$E$1004,'Card Costs + Results'!C102)-D102</f>
        <v>0</v>
      </c>
      <c r="J102" s="155" t="e">
        <f t="shared" si="5"/>
        <v>#DIV/0!</v>
      </c>
    </row>
    <row r="103" spans="2:10" x14ac:dyDescent="0.3">
      <c r="B103" s="11"/>
      <c r="C103" s="14"/>
      <c r="D103" s="116"/>
      <c r="E103" s="117"/>
      <c r="F103" s="12" t="e">
        <f t="shared" si="6"/>
        <v>#DIV/0!</v>
      </c>
      <c r="H103" s="56">
        <f>SUMIFS('Sales Information'!$M$5:$M$1004,'Sales Information'!$D$5:$D$1004,'Card Costs + Results'!B103,'Sales Information'!$E$5:$E$1004,'Card Costs + Results'!C103)</f>
        <v>0</v>
      </c>
      <c r="I103" s="56">
        <f>SUMIFS('Sales Information'!$U$5:$U$1004,'Sales Information'!$D$5:$D$1004,'Card Costs + Results'!B103,'Sales Information'!$E$5:$E$1004,'Card Costs + Results'!C103)-D103</f>
        <v>0</v>
      </c>
      <c r="J103" s="155" t="e">
        <f t="shared" si="5"/>
        <v>#DIV/0!</v>
      </c>
    </row>
    <row r="104" spans="2:10" x14ac:dyDescent="0.3">
      <c r="B104" s="11"/>
      <c r="C104" s="14"/>
      <c r="D104" s="116"/>
      <c r="E104" s="117"/>
      <c r="F104" s="12" t="e">
        <f t="shared" si="6"/>
        <v>#DIV/0!</v>
      </c>
      <c r="H104" s="56">
        <f>SUMIFS('Sales Information'!$M$5:$M$1004,'Sales Information'!$D$5:$D$1004,'Card Costs + Results'!B104,'Sales Information'!$E$5:$E$1004,'Card Costs + Results'!C104)</f>
        <v>0</v>
      </c>
      <c r="I104" s="56">
        <f>SUMIFS('Sales Information'!$U$5:$U$1004,'Sales Information'!$D$5:$D$1004,'Card Costs + Results'!B104,'Sales Information'!$E$5:$E$1004,'Card Costs + Results'!C104)-D104</f>
        <v>0</v>
      </c>
      <c r="J104" s="155" t="e">
        <f t="shared" si="5"/>
        <v>#DIV/0!</v>
      </c>
    </row>
    <row r="105" spans="2:10" x14ac:dyDescent="0.3">
      <c r="B105" s="11"/>
      <c r="C105" s="14"/>
      <c r="D105" s="116"/>
      <c r="E105" s="117"/>
      <c r="F105" s="12" t="e">
        <f t="shared" si="6"/>
        <v>#DIV/0!</v>
      </c>
      <c r="H105" s="56">
        <f>SUMIFS('Sales Information'!$M$5:$M$1004,'Sales Information'!$D$5:$D$1004,'Card Costs + Results'!B105,'Sales Information'!$E$5:$E$1004,'Card Costs + Results'!C105)</f>
        <v>0</v>
      </c>
      <c r="I105" s="56">
        <f>SUMIFS('Sales Information'!$U$5:$U$1004,'Sales Information'!$D$5:$D$1004,'Card Costs + Results'!B105,'Sales Information'!$E$5:$E$1004,'Card Costs + Results'!C105)-D105</f>
        <v>0</v>
      </c>
      <c r="J105" s="155" t="e">
        <f t="shared" si="5"/>
        <v>#DIV/0!</v>
      </c>
    </row>
    <row r="106" spans="2:10" x14ac:dyDescent="0.3">
      <c r="B106" s="11"/>
      <c r="C106" s="14"/>
      <c r="D106" s="116"/>
      <c r="E106" s="117"/>
      <c r="F106" s="12" t="e">
        <f t="shared" si="6"/>
        <v>#DIV/0!</v>
      </c>
      <c r="H106" s="56">
        <f>SUMIFS('Sales Information'!$M$5:$M$1004,'Sales Information'!$D$5:$D$1004,'Card Costs + Results'!B106,'Sales Information'!$E$5:$E$1004,'Card Costs + Results'!C106)</f>
        <v>0</v>
      </c>
      <c r="I106" s="56">
        <f>SUMIFS('Sales Information'!$U$5:$U$1004,'Sales Information'!$D$5:$D$1004,'Card Costs + Results'!B106,'Sales Information'!$E$5:$E$1004,'Card Costs + Results'!C106)-D106</f>
        <v>0</v>
      </c>
      <c r="J106" s="155" t="e">
        <f t="shared" si="5"/>
        <v>#DIV/0!</v>
      </c>
    </row>
    <row r="107" spans="2:10" x14ac:dyDescent="0.3">
      <c r="B107" s="11"/>
      <c r="C107" s="14"/>
      <c r="D107" s="116"/>
      <c r="E107" s="117"/>
      <c r="F107" s="12" t="e">
        <f t="shared" si="6"/>
        <v>#DIV/0!</v>
      </c>
      <c r="H107" s="56">
        <f>SUMIFS('Sales Information'!$M$5:$M$1004,'Sales Information'!$D$5:$D$1004,'Card Costs + Results'!B107,'Sales Information'!$E$5:$E$1004,'Card Costs + Results'!C107)</f>
        <v>0</v>
      </c>
      <c r="I107" s="56">
        <f>SUMIFS('Sales Information'!$U$5:$U$1004,'Sales Information'!$D$5:$D$1004,'Card Costs + Results'!B107,'Sales Information'!$E$5:$E$1004,'Card Costs + Results'!C107)-D107</f>
        <v>0</v>
      </c>
      <c r="J107" s="155" t="e">
        <f t="shared" si="5"/>
        <v>#DIV/0!</v>
      </c>
    </row>
    <row r="108" spans="2:10" x14ac:dyDescent="0.3">
      <c r="B108" s="11"/>
      <c r="C108" s="14"/>
      <c r="D108" s="116"/>
      <c r="E108" s="117"/>
      <c r="F108" s="12" t="e">
        <f t="shared" si="6"/>
        <v>#DIV/0!</v>
      </c>
      <c r="H108" s="56">
        <f>SUMIFS('Sales Information'!$M$5:$M$1004,'Sales Information'!$D$5:$D$1004,'Card Costs + Results'!B108,'Sales Information'!$E$5:$E$1004,'Card Costs + Results'!C108)</f>
        <v>0</v>
      </c>
      <c r="I108" s="56">
        <f>SUMIFS('Sales Information'!$U$5:$U$1004,'Sales Information'!$D$5:$D$1004,'Card Costs + Results'!B108,'Sales Information'!$E$5:$E$1004,'Card Costs + Results'!C108)-D108</f>
        <v>0</v>
      </c>
      <c r="J108" s="155" t="e">
        <f t="shared" si="5"/>
        <v>#DIV/0!</v>
      </c>
    </row>
    <row r="109" spans="2:10" x14ac:dyDescent="0.3">
      <c r="B109" s="11"/>
      <c r="C109" s="14"/>
      <c r="D109" s="116"/>
      <c r="E109" s="117"/>
      <c r="F109" s="12" t="e">
        <f t="shared" si="6"/>
        <v>#DIV/0!</v>
      </c>
      <c r="H109" s="56">
        <f>SUMIFS('Sales Information'!$M$5:$M$1004,'Sales Information'!$D$5:$D$1004,'Card Costs + Results'!B109,'Sales Information'!$E$5:$E$1004,'Card Costs + Results'!C109)</f>
        <v>0</v>
      </c>
      <c r="I109" s="56">
        <f>SUMIFS('Sales Information'!$U$5:$U$1004,'Sales Information'!$D$5:$D$1004,'Card Costs + Results'!B109,'Sales Information'!$E$5:$E$1004,'Card Costs + Results'!C109)-D109</f>
        <v>0</v>
      </c>
      <c r="J109" s="155" t="e">
        <f t="shared" si="5"/>
        <v>#DIV/0!</v>
      </c>
    </row>
    <row r="110" spans="2:10" x14ac:dyDescent="0.3">
      <c r="B110" s="11"/>
      <c r="C110" s="14"/>
      <c r="D110" s="116"/>
      <c r="E110" s="117"/>
      <c r="F110" s="12" t="e">
        <f t="shared" si="6"/>
        <v>#DIV/0!</v>
      </c>
      <c r="H110" s="56">
        <f>SUMIFS('Sales Information'!$M$5:$M$1004,'Sales Information'!$D$5:$D$1004,'Card Costs + Results'!B110,'Sales Information'!$E$5:$E$1004,'Card Costs + Results'!C110)</f>
        <v>0</v>
      </c>
      <c r="I110" s="56">
        <f>SUMIFS('Sales Information'!$U$5:$U$1004,'Sales Information'!$D$5:$D$1004,'Card Costs + Results'!B110,'Sales Information'!$E$5:$E$1004,'Card Costs + Results'!C110)-D110</f>
        <v>0</v>
      </c>
      <c r="J110" s="155" t="e">
        <f t="shared" si="5"/>
        <v>#DIV/0!</v>
      </c>
    </row>
    <row r="111" spans="2:10" x14ac:dyDescent="0.3">
      <c r="B111" s="11"/>
      <c r="C111" s="14"/>
      <c r="D111" s="116"/>
      <c r="E111" s="117"/>
      <c r="F111" s="12" t="e">
        <f t="shared" si="6"/>
        <v>#DIV/0!</v>
      </c>
      <c r="H111" s="56">
        <f>SUMIFS('Sales Information'!$M$5:$M$1004,'Sales Information'!$D$5:$D$1004,'Card Costs + Results'!B111,'Sales Information'!$E$5:$E$1004,'Card Costs + Results'!C111)</f>
        <v>0</v>
      </c>
      <c r="I111" s="56">
        <f>SUMIFS('Sales Information'!$U$5:$U$1004,'Sales Information'!$D$5:$D$1004,'Card Costs + Results'!B111,'Sales Information'!$E$5:$E$1004,'Card Costs + Results'!C111)-D111</f>
        <v>0</v>
      </c>
      <c r="J111" s="155" t="e">
        <f t="shared" si="5"/>
        <v>#DIV/0!</v>
      </c>
    </row>
    <row r="112" spans="2:10" x14ac:dyDescent="0.3">
      <c r="B112" s="11"/>
      <c r="C112" s="14"/>
      <c r="D112" s="116"/>
      <c r="E112" s="117"/>
      <c r="F112" s="12" t="e">
        <f t="shared" si="6"/>
        <v>#DIV/0!</v>
      </c>
      <c r="H112" s="56">
        <f>SUMIFS('Sales Information'!$M$5:$M$1004,'Sales Information'!$D$5:$D$1004,'Card Costs + Results'!B112,'Sales Information'!$E$5:$E$1004,'Card Costs + Results'!C112)</f>
        <v>0</v>
      </c>
      <c r="I112" s="56">
        <f>SUMIFS('Sales Information'!$U$5:$U$1004,'Sales Information'!$D$5:$D$1004,'Card Costs + Results'!B112,'Sales Information'!$E$5:$E$1004,'Card Costs + Results'!C112)-D112</f>
        <v>0</v>
      </c>
      <c r="J112" s="155" t="e">
        <f t="shared" si="5"/>
        <v>#DIV/0!</v>
      </c>
    </row>
    <row r="113" spans="2:10" x14ac:dyDescent="0.3">
      <c r="B113" s="11"/>
      <c r="C113" s="14"/>
      <c r="D113" s="116"/>
      <c r="E113" s="117"/>
      <c r="F113" s="12" t="e">
        <f t="shared" si="6"/>
        <v>#DIV/0!</v>
      </c>
      <c r="H113" s="56">
        <f>SUMIFS('Sales Information'!$M$5:$M$1004,'Sales Information'!$D$5:$D$1004,'Card Costs + Results'!B113,'Sales Information'!$E$5:$E$1004,'Card Costs + Results'!C113)</f>
        <v>0</v>
      </c>
      <c r="I113" s="56">
        <f>SUMIFS('Sales Information'!$U$5:$U$1004,'Sales Information'!$D$5:$D$1004,'Card Costs + Results'!B113,'Sales Information'!$E$5:$E$1004,'Card Costs + Results'!C113)-D113</f>
        <v>0</v>
      </c>
      <c r="J113" s="155" t="e">
        <f t="shared" si="5"/>
        <v>#DIV/0!</v>
      </c>
    </row>
    <row r="114" spans="2:10" x14ac:dyDescent="0.3">
      <c r="B114" s="11"/>
      <c r="C114" s="14"/>
      <c r="D114" s="116"/>
      <c r="E114" s="117"/>
      <c r="F114" s="12" t="e">
        <f t="shared" si="6"/>
        <v>#DIV/0!</v>
      </c>
      <c r="H114" s="56">
        <f>SUMIFS('Sales Information'!$M$5:$M$1004,'Sales Information'!$D$5:$D$1004,'Card Costs + Results'!B114,'Sales Information'!$E$5:$E$1004,'Card Costs + Results'!C114)</f>
        <v>0</v>
      </c>
      <c r="I114" s="56">
        <f>SUMIFS('Sales Information'!$U$5:$U$1004,'Sales Information'!$D$5:$D$1004,'Card Costs + Results'!B114,'Sales Information'!$E$5:$E$1004,'Card Costs + Results'!C114)-D114</f>
        <v>0</v>
      </c>
      <c r="J114" s="155" t="e">
        <f t="shared" si="5"/>
        <v>#DIV/0!</v>
      </c>
    </row>
    <row r="115" spans="2:10" x14ac:dyDescent="0.3">
      <c r="B115" s="11"/>
      <c r="C115" s="14"/>
      <c r="D115" s="116"/>
      <c r="E115" s="117"/>
      <c r="F115" s="12" t="e">
        <f t="shared" si="6"/>
        <v>#DIV/0!</v>
      </c>
      <c r="H115" s="56">
        <f>SUMIFS('Sales Information'!$M$5:$M$1004,'Sales Information'!$D$5:$D$1004,'Card Costs + Results'!B115,'Sales Information'!$E$5:$E$1004,'Card Costs + Results'!C115)</f>
        <v>0</v>
      </c>
      <c r="I115" s="56">
        <f>SUMIFS('Sales Information'!$U$5:$U$1004,'Sales Information'!$D$5:$D$1004,'Card Costs + Results'!B115,'Sales Information'!$E$5:$E$1004,'Card Costs + Results'!C115)-D115</f>
        <v>0</v>
      </c>
      <c r="J115" s="155" t="e">
        <f t="shared" si="5"/>
        <v>#DIV/0!</v>
      </c>
    </row>
    <row r="116" spans="2:10" x14ac:dyDescent="0.3">
      <c r="B116" s="11"/>
      <c r="C116" s="14"/>
      <c r="D116" s="116"/>
      <c r="E116" s="117"/>
      <c r="F116" s="12" t="e">
        <f t="shared" si="6"/>
        <v>#DIV/0!</v>
      </c>
      <c r="H116" s="56">
        <f>SUMIFS('Sales Information'!$M$5:$M$1004,'Sales Information'!$D$5:$D$1004,'Card Costs + Results'!B116,'Sales Information'!$E$5:$E$1004,'Card Costs + Results'!C116)</f>
        <v>0</v>
      </c>
      <c r="I116" s="56">
        <f>SUMIFS('Sales Information'!$U$5:$U$1004,'Sales Information'!$D$5:$D$1004,'Card Costs + Results'!B116,'Sales Information'!$E$5:$E$1004,'Card Costs + Results'!C116)-D116</f>
        <v>0</v>
      </c>
      <c r="J116" s="155" t="e">
        <f t="shared" si="5"/>
        <v>#DIV/0!</v>
      </c>
    </row>
    <row r="117" spans="2:10" x14ac:dyDescent="0.3">
      <c r="B117" s="11"/>
      <c r="C117" s="14"/>
      <c r="D117" s="116"/>
      <c r="E117" s="117"/>
      <c r="F117" s="12" t="e">
        <f t="shared" si="6"/>
        <v>#DIV/0!</v>
      </c>
      <c r="H117" s="56">
        <f>SUMIFS('Sales Information'!$M$5:$M$1004,'Sales Information'!$D$5:$D$1004,'Card Costs + Results'!B117,'Sales Information'!$E$5:$E$1004,'Card Costs + Results'!C117)</f>
        <v>0</v>
      </c>
      <c r="I117" s="56">
        <f>SUMIFS('Sales Information'!$U$5:$U$1004,'Sales Information'!$D$5:$D$1004,'Card Costs + Results'!B117,'Sales Information'!$E$5:$E$1004,'Card Costs + Results'!C117)-D117</f>
        <v>0</v>
      </c>
      <c r="J117" s="155" t="e">
        <f t="shared" si="5"/>
        <v>#DIV/0!</v>
      </c>
    </row>
    <row r="118" spans="2:10" x14ac:dyDescent="0.3">
      <c r="B118" s="11"/>
      <c r="C118" s="14"/>
      <c r="D118" s="116"/>
      <c r="E118" s="117"/>
      <c r="F118" s="12" t="e">
        <f t="shared" si="6"/>
        <v>#DIV/0!</v>
      </c>
      <c r="H118" s="56">
        <f>SUMIFS('Sales Information'!$M$5:$M$1004,'Sales Information'!$D$5:$D$1004,'Card Costs + Results'!B118,'Sales Information'!$E$5:$E$1004,'Card Costs + Results'!C118)</f>
        <v>0</v>
      </c>
      <c r="I118" s="56">
        <f>SUMIFS('Sales Information'!$U$5:$U$1004,'Sales Information'!$D$5:$D$1004,'Card Costs + Results'!B118,'Sales Information'!$E$5:$E$1004,'Card Costs + Results'!C118)-D118</f>
        <v>0</v>
      </c>
      <c r="J118" s="155" t="e">
        <f t="shared" si="5"/>
        <v>#DIV/0!</v>
      </c>
    </row>
    <row r="119" spans="2:10" x14ac:dyDescent="0.3">
      <c r="B119" s="11"/>
      <c r="C119" s="14"/>
      <c r="D119" s="116"/>
      <c r="E119" s="117"/>
      <c r="F119" s="12" t="e">
        <f t="shared" si="6"/>
        <v>#DIV/0!</v>
      </c>
      <c r="H119" s="56">
        <f>SUMIFS('Sales Information'!$M$5:$M$1004,'Sales Information'!$D$5:$D$1004,'Card Costs + Results'!B119,'Sales Information'!$E$5:$E$1004,'Card Costs + Results'!C119)</f>
        <v>0</v>
      </c>
      <c r="I119" s="56">
        <f>SUMIFS('Sales Information'!$U$5:$U$1004,'Sales Information'!$D$5:$D$1004,'Card Costs + Results'!B119,'Sales Information'!$E$5:$E$1004,'Card Costs + Results'!C119)-D119</f>
        <v>0</v>
      </c>
      <c r="J119" s="155" t="e">
        <f t="shared" si="5"/>
        <v>#DIV/0!</v>
      </c>
    </row>
    <row r="120" spans="2:10" x14ac:dyDescent="0.3">
      <c r="B120" s="11"/>
      <c r="C120" s="14"/>
      <c r="D120" s="116"/>
      <c r="E120" s="117"/>
      <c r="F120" s="12" t="e">
        <f t="shared" si="6"/>
        <v>#DIV/0!</v>
      </c>
      <c r="H120" s="56">
        <f>SUMIFS('Sales Information'!$M$5:$M$1004,'Sales Information'!$D$5:$D$1004,'Card Costs + Results'!B120,'Sales Information'!$E$5:$E$1004,'Card Costs + Results'!C120)</f>
        <v>0</v>
      </c>
      <c r="I120" s="56">
        <f>SUMIFS('Sales Information'!$U$5:$U$1004,'Sales Information'!$D$5:$D$1004,'Card Costs + Results'!B120,'Sales Information'!$E$5:$E$1004,'Card Costs + Results'!C120)-D120</f>
        <v>0</v>
      </c>
      <c r="J120" s="155" t="e">
        <f t="shared" si="5"/>
        <v>#DIV/0!</v>
      </c>
    </row>
    <row r="121" spans="2:10" x14ac:dyDescent="0.3">
      <c r="B121" s="11"/>
      <c r="C121" s="14"/>
      <c r="D121" s="116"/>
      <c r="E121" s="117"/>
      <c r="F121" s="12" t="e">
        <f t="shared" si="6"/>
        <v>#DIV/0!</v>
      </c>
      <c r="H121" s="56">
        <f>SUMIFS('Sales Information'!$M$5:$M$1004,'Sales Information'!$D$5:$D$1004,'Card Costs + Results'!B121,'Sales Information'!$E$5:$E$1004,'Card Costs + Results'!C121)</f>
        <v>0</v>
      </c>
      <c r="I121" s="56">
        <f>SUMIFS('Sales Information'!$U$5:$U$1004,'Sales Information'!$D$5:$D$1004,'Card Costs + Results'!B121,'Sales Information'!$E$5:$E$1004,'Card Costs + Results'!C121)-D121</f>
        <v>0</v>
      </c>
      <c r="J121" s="155" t="e">
        <f t="shared" si="5"/>
        <v>#DIV/0!</v>
      </c>
    </row>
    <row r="122" spans="2:10" x14ac:dyDescent="0.3">
      <c r="B122" s="11"/>
      <c r="C122" s="14"/>
      <c r="D122" s="116"/>
      <c r="E122" s="117"/>
      <c r="F122" s="12" t="e">
        <f t="shared" si="6"/>
        <v>#DIV/0!</v>
      </c>
      <c r="H122" s="56">
        <f>SUMIFS('Sales Information'!$M$5:$M$1004,'Sales Information'!$D$5:$D$1004,'Card Costs + Results'!B122,'Sales Information'!$E$5:$E$1004,'Card Costs + Results'!C122)</f>
        <v>0</v>
      </c>
      <c r="I122" s="56">
        <f>SUMIFS('Sales Information'!$U$5:$U$1004,'Sales Information'!$D$5:$D$1004,'Card Costs + Results'!B122,'Sales Information'!$E$5:$E$1004,'Card Costs + Results'!C122)-D122</f>
        <v>0</v>
      </c>
      <c r="J122" s="155" t="e">
        <f t="shared" si="5"/>
        <v>#DIV/0!</v>
      </c>
    </row>
    <row r="123" spans="2:10" x14ac:dyDescent="0.3">
      <c r="B123" s="11"/>
      <c r="C123" s="14"/>
      <c r="D123" s="116"/>
      <c r="E123" s="117"/>
      <c r="F123" s="12" t="e">
        <f t="shared" si="6"/>
        <v>#DIV/0!</v>
      </c>
      <c r="H123" s="56">
        <f>SUMIFS('Sales Information'!$M$5:$M$1004,'Sales Information'!$D$5:$D$1004,'Card Costs + Results'!B123,'Sales Information'!$E$5:$E$1004,'Card Costs + Results'!C123)</f>
        <v>0</v>
      </c>
      <c r="I123" s="56">
        <f>SUMIFS('Sales Information'!$U$5:$U$1004,'Sales Information'!$D$5:$D$1004,'Card Costs + Results'!B123,'Sales Information'!$E$5:$E$1004,'Card Costs + Results'!C123)-D123</f>
        <v>0</v>
      </c>
      <c r="J123" s="155" t="e">
        <f t="shared" si="5"/>
        <v>#DIV/0!</v>
      </c>
    </row>
    <row r="124" spans="2:10" x14ac:dyDescent="0.3">
      <c r="B124" s="11"/>
      <c r="C124" s="14"/>
      <c r="D124" s="116"/>
      <c r="E124" s="117"/>
      <c r="F124" s="12" t="e">
        <f t="shared" si="6"/>
        <v>#DIV/0!</v>
      </c>
      <c r="H124" s="56">
        <f>SUMIFS('Sales Information'!$M$5:$M$1004,'Sales Information'!$D$5:$D$1004,'Card Costs + Results'!B124,'Sales Information'!$E$5:$E$1004,'Card Costs + Results'!C124)</f>
        <v>0</v>
      </c>
      <c r="I124" s="56">
        <f>SUMIFS('Sales Information'!$U$5:$U$1004,'Sales Information'!$D$5:$D$1004,'Card Costs + Results'!B124,'Sales Information'!$E$5:$E$1004,'Card Costs + Results'!C124)-D124</f>
        <v>0</v>
      </c>
      <c r="J124" s="155" t="e">
        <f t="shared" si="5"/>
        <v>#DIV/0!</v>
      </c>
    </row>
    <row r="125" spans="2:10" x14ac:dyDescent="0.3">
      <c r="B125" s="11"/>
      <c r="C125" s="14"/>
      <c r="D125" s="116"/>
      <c r="E125" s="117"/>
      <c r="F125" s="12" t="e">
        <f t="shared" si="6"/>
        <v>#DIV/0!</v>
      </c>
      <c r="H125" s="56">
        <f>SUMIFS('Sales Information'!$M$5:$M$1004,'Sales Information'!$D$5:$D$1004,'Card Costs + Results'!B125,'Sales Information'!$E$5:$E$1004,'Card Costs + Results'!C125)</f>
        <v>0</v>
      </c>
      <c r="I125" s="56">
        <f>SUMIFS('Sales Information'!$U$5:$U$1004,'Sales Information'!$D$5:$D$1004,'Card Costs + Results'!B125,'Sales Information'!$E$5:$E$1004,'Card Costs + Results'!C125)-D125</f>
        <v>0</v>
      </c>
      <c r="J125" s="155" t="e">
        <f t="shared" si="5"/>
        <v>#DIV/0!</v>
      </c>
    </row>
    <row r="126" spans="2:10" x14ac:dyDescent="0.3">
      <c r="B126" s="11"/>
      <c r="C126" s="14"/>
      <c r="D126" s="116"/>
      <c r="E126" s="117"/>
      <c r="F126" s="12" t="e">
        <f t="shared" si="6"/>
        <v>#DIV/0!</v>
      </c>
      <c r="H126" s="56">
        <f>SUMIFS('Sales Information'!$M$5:$M$1004,'Sales Information'!$D$5:$D$1004,'Card Costs + Results'!B126,'Sales Information'!$E$5:$E$1004,'Card Costs + Results'!C126)</f>
        <v>0</v>
      </c>
      <c r="I126" s="56">
        <f>SUMIFS('Sales Information'!$U$5:$U$1004,'Sales Information'!$D$5:$D$1004,'Card Costs + Results'!B126,'Sales Information'!$E$5:$E$1004,'Card Costs + Results'!C126)-D126</f>
        <v>0</v>
      </c>
      <c r="J126" s="155" t="e">
        <f t="shared" si="5"/>
        <v>#DIV/0!</v>
      </c>
    </row>
    <row r="127" spans="2:10" x14ac:dyDescent="0.3">
      <c r="B127" s="11"/>
      <c r="C127" s="14"/>
      <c r="D127" s="116"/>
      <c r="E127" s="117"/>
      <c r="F127" s="12" t="e">
        <f t="shared" si="6"/>
        <v>#DIV/0!</v>
      </c>
      <c r="H127" s="56">
        <f>SUMIFS('Sales Information'!$M$5:$M$1004,'Sales Information'!$D$5:$D$1004,'Card Costs + Results'!B127,'Sales Information'!$E$5:$E$1004,'Card Costs + Results'!C127)</f>
        <v>0</v>
      </c>
      <c r="I127" s="56">
        <f>SUMIFS('Sales Information'!$U$5:$U$1004,'Sales Information'!$D$5:$D$1004,'Card Costs + Results'!B127,'Sales Information'!$E$5:$E$1004,'Card Costs + Results'!C127)-D127</f>
        <v>0</v>
      </c>
      <c r="J127" s="155" t="e">
        <f t="shared" si="5"/>
        <v>#DIV/0!</v>
      </c>
    </row>
    <row r="128" spans="2:10" x14ac:dyDescent="0.3">
      <c r="B128" s="11"/>
      <c r="C128" s="14"/>
      <c r="D128" s="116"/>
      <c r="E128" s="117"/>
      <c r="F128" s="12" t="e">
        <f t="shared" si="6"/>
        <v>#DIV/0!</v>
      </c>
      <c r="H128" s="56">
        <f>SUMIFS('Sales Information'!$M$5:$M$1004,'Sales Information'!$D$5:$D$1004,'Card Costs + Results'!B128,'Sales Information'!$E$5:$E$1004,'Card Costs + Results'!C128)</f>
        <v>0</v>
      </c>
      <c r="I128" s="56">
        <f>SUMIFS('Sales Information'!$U$5:$U$1004,'Sales Information'!$D$5:$D$1004,'Card Costs + Results'!B128,'Sales Information'!$E$5:$E$1004,'Card Costs + Results'!C128)-D128</f>
        <v>0</v>
      </c>
      <c r="J128" s="155" t="e">
        <f t="shared" si="5"/>
        <v>#DIV/0!</v>
      </c>
    </row>
    <row r="129" spans="2:10" x14ac:dyDescent="0.3">
      <c r="B129" s="11"/>
      <c r="C129" s="14"/>
      <c r="D129" s="116"/>
      <c r="E129" s="117"/>
      <c r="F129" s="12" t="e">
        <f t="shared" si="6"/>
        <v>#DIV/0!</v>
      </c>
      <c r="H129" s="56">
        <f>SUMIFS('Sales Information'!$M$5:$M$1004,'Sales Information'!$D$5:$D$1004,'Card Costs + Results'!B129,'Sales Information'!$E$5:$E$1004,'Card Costs + Results'!C129)</f>
        <v>0</v>
      </c>
      <c r="I129" s="56">
        <f>SUMIFS('Sales Information'!$U$5:$U$1004,'Sales Information'!$D$5:$D$1004,'Card Costs + Results'!B129,'Sales Information'!$E$5:$E$1004,'Card Costs + Results'!C129)-D129</f>
        <v>0</v>
      </c>
      <c r="J129" s="155" t="e">
        <f t="shared" si="5"/>
        <v>#DIV/0!</v>
      </c>
    </row>
    <row r="130" spans="2:10" x14ac:dyDescent="0.3">
      <c r="B130" s="11"/>
      <c r="C130" s="14"/>
      <c r="D130" s="116"/>
      <c r="E130" s="117"/>
      <c r="F130" s="12" t="e">
        <f t="shared" si="6"/>
        <v>#DIV/0!</v>
      </c>
      <c r="H130" s="56">
        <f>SUMIFS('Sales Information'!$M$5:$M$1004,'Sales Information'!$D$5:$D$1004,'Card Costs + Results'!B130,'Sales Information'!$E$5:$E$1004,'Card Costs + Results'!C130)</f>
        <v>0</v>
      </c>
      <c r="I130" s="56">
        <f>SUMIFS('Sales Information'!$U$5:$U$1004,'Sales Information'!$D$5:$D$1004,'Card Costs + Results'!B130,'Sales Information'!$E$5:$E$1004,'Card Costs + Results'!C130)-D130</f>
        <v>0</v>
      </c>
      <c r="J130" s="155" t="e">
        <f t="shared" si="5"/>
        <v>#DIV/0!</v>
      </c>
    </row>
    <row r="131" spans="2:10" x14ac:dyDescent="0.3">
      <c r="B131" s="11"/>
      <c r="C131" s="14"/>
      <c r="D131" s="116"/>
      <c r="E131" s="117"/>
      <c r="F131" s="12" t="e">
        <f t="shared" si="6"/>
        <v>#DIV/0!</v>
      </c>
      <c r="H131" s="56">
        <f>SUMIFS('Sales Information'!$M$5:$M$1004,'Sales Information'!$D$5:$D$1004,'Card Costs + Results'!B131,'Sales Information'!$E$5:$E$1004,'Card Costs + Results'!C131)</f>
        <v>0</v>
      </c>
      <c r="I131" s="56">
        <f>SUMIFS('Sales Information'!$U$5:$U$1004,'Sales Information'!$D$5:$D$1004,'Card Costs + Results'!B131,'Sales Information'!$E$5:$E$1004,'Card Costs + Results'!C131)-D131</f>
        <v>0</v>
      </c>
      <c r="J131" s="155" t="e">
        <f t="shared" si="5"/>
        <v>#DIV/0!</v>
      </c>
    </row>
    <row r="132" spans="2:10" x14ac:dyDescent="0.3">
      <c r="B132" s="11"/>
      <c r="C132" s="14"/>
      <c r="D132" s="116"/>
      <c r="E132" s="117"/>
      <c r="F132" s="12" t="e">
        <f t="shared" si="6"/>
        <v>#DIV/0!</v>
      </c>
      <c r="H132" s="56">
        <f>SUMIFS('Sales Information'!$M$5:$M$1004,'Sales Information'!$D$5:$D$1004,'Card Costs + Results'!B132,'Sales Information'!$E$5:$E$1004,'Card Costs + Results'!C132)</f>
        <v>0</v>
      </c>
      <c r="I132" s="56">
        <f>SUMIFS('Sales Information'!$U$5:$U$1004,'Sales Information'!$D$5:$D$1004,'Card Costs + Results'!B132,'Sales Information'!$E$5:$E$1004,'Card Costs + Results'!C132)-D132</f>
        <v>0</v>
      </c>
      <c r="J132" s="155" t="e">
        <f t="shared" si="5"/>
        <v>#DIV/0!</v>
      </c>
    </row>
    <row r="133" spans="2:10" x14ac:dyDescent="0.3">
      <c r="B133" s="11"/>
      <c r="C133" s="14"/>
      <c r="D133" s="116"/>
      <c r="E133" s="117"/>
      <c r="F133" s="12" t="e">
        <f t="shared" si="6"/>
        <v>#DIV/0!</v>
      </c>
      <c r="H133" s="56">
        <f>SUMIFS('Sales Information'!$M$5:$M$1004,'Sales Information'!$D$5:$D$1004,'Card Costs + Results'!B133,'Sales Information'!$E$5:$E$1004,'Card Costs + Results'!C133)</f>
        <v>0</v>
      </c>
      <c r="I133" s="56">
        <f>SUMIFS('Sales Information'!$U$5:$U$1004,'Sales Information'!$D$5:$D$1004,'Card Costs + Results'!B133,'Sales Information'!$E$5:$E$1004,'Card Costs + Results'!C133)-D133</f>
        <v>0</v>
      </c>
      <c r="J133" s="155" t="e">
        <f t="shared" si="5"/>
        <v>#DIV/0!</v>
      </c>
    </row>
    <row r="134" spans="2:10" x14ac:dyDescent="0.3">
      <c r="B134" s="11"/>
      <c r="C134" s="14"/>
      <c r="D134" s="116"/>
      <c r="E134" s="117"/>
      <c r="F134" s="12" t="e">
        <f t="shared" si="6"/>
        <v>#DIV/0!</v>
      </c>
      <c r="H134" s="56">
        <f>SUMIFS('Sales Information'!$M$5:$M$1004,'Sales Information'!$D$5:$D$1004,'Card Costs + Results'!B134,'Sales Information'!$E$5:$E$1004,'Card Costs + Results'!C134)</f>
        <v>0</v>
      </c>
      <c r="I134" s="56">
        <f>SUMIFS('Sales Information'!$U$5:$U$1004,'Sales Information'!$D$5:$D$1004,'Card Costs + Results'!B134,'Sales Information'!$E$5:$E$1004,'Card Costs + Results'!C134)-D134</f>
        <v>0</v>
      </c>
      <c r="J134" s="155" t="e">
        <f t="shared" si="5"/>
        <v>#DIV/0!</v>
      </c>
    </row>
    <row r="135" spans="2:10" x14ac:dyDescent="0.3">
      <c r="B135" s="11"/>
      <c r="C135" s="14"/>
      <c r="D135" s="116"/>
      <c r="E135" s="117"/>
      <c r="F135" s="12" t="e">
        <f t="shared" si="6"/>
        <v>#DIV/0!</v>
      </c>
      <c r="H135" s="56">
        <f>SUMIFS('Sales Information'!$M$5:$M$1004,'Sales Information'!$D$5:$D$1004,'Card Costs + Results'!B135,'Sales Information'!$E$5:$E$1004,'Card Costs + Results'!C135)</f>
        <v>0</v>
      </c>
      <c r="I135" s="56">
        <f>SUMIFS('Sales Information'!$U$5:$U$1004,'Sales Information'!$D$5:$D$1004,'Card Costs + Results'!B135,'Sales Information'!$E$5:$E$1004,'Card Costs + Results'!C135)-D135</f>
        <v>0</v>
      </c>
      <c r="J135" s="155" t="e">
        <f t="shared" si="5"/>
        <v>#DIV/0!</v>
      </c>
    </row>
    <row r="136" spans="2:10" x14ac:dyDescent="0.3">
      <c r="B136" s="11"/>
      <c r="C136" s="14"/>
      <c r="D136" s="116"/>
      <c r="E136" s="117"/>
      <c r="F136" s="12" t="e">
        <f t="shared" si="6"/>
        <v>#DIV/0!</v>
      </c>
      <c r="H136" s="56">
        <f>SUMIFS('Sales Information'!$M$5:$M$1004,'Sales Information'!$D$5:$D$1004,'Card Costs + Results'!B136,'Sales Information'!$E$5:$E$1004,'Card Costs + Results'!C136)</f>
        <v>0</v>
      </c>
      <c r="I136" s="56">
        <f>SUMIFS('Sales Information'!$U$5:$U$1004,'Sales Information'!$D$5:$D$1004,'Card Costs + Results'!B136,'Sales Information'!$E$5:$E$1004,'Card Costs + Results'!C136)-D136</f>
        <v>0</v>
      </c>
      <c r="J136" s="155" t="e">
        <f t="shared" si="5"/>
        <v>#DIV/0!</v>
      </c>
    </row>
    <row r="137" spans="2:10" x14ac:dyDescent="0.3">
      <c r="B137" s="11"/>
      <c r="C137" s="14"/>
      <c r="D137" s="116"/>
      <c r="E137" s="117"/>
      <c r="F137" s="12" t="e">
        <f t="shared" si="6"/>
        <v>#DIV/0!</v>
      </c>
      <c r="H137" s="56">
        <f>SUMIFS('Sales Information'!$M$5:$M$1004,'Sales Information'!$D$5:$D$1004,'Card Costs + Results'!B137,'Sales Information'!$E$5:$E$1004,'Card Costs + Results'!C137)</f>
        <v>0</v>
      </c>
      <c r="I137" s="56">
        <f>SUMIFS('Sales Information'!$U$5:$U$1004,'Sales Information'!$D$5:$D$1004,'Card Costs + Results'!B137,'Sales Information'!$E$5:$E$1004,'Card Costs + Results'!C137)-D137</f>
        <v>0</v>
      </c>
      <c r="J137" s="155" t="e">
        <f t="shared" ref="J137:J200" si="7">SUM((I137+H137)/D137)-100%</f>
        <v>#DIV/0!</v>
      </c>
    </row>
    <row r="138" spans="2:10" x14ac:dyDescent="0.3">
      <c r="B138" s="11"/>
      <c r="C138" s="14"/>
      <c r="D138" s="116"/>
      <c r="E138" s="117"/>
      <c r="F138" s="12" t="e">
        <f t="shared" si="6"/>
        <v>#DIV/0!</v>
      </c>
      <c r="H138" s="56">
        <f>SUMIFS('Sales Information'!$M$5:$M$1004,'Sales Information'!$D$5:$D$1004,'Card Costs + Results'!B138,'Sales Information'!$E$5:$E$1004,'Card Costs + Results'!C138)</f>
        <v>0</v>
      </c>
      <c r="I138" s="56">
        <f>SUMIFS('Sales Information'!$U$5:$U$1004,'Sales Information'!$D$5:$D$1004,'Card Costs + Results'!B138,'Sales Information'!$E$5:$E$1004,'Card Costs + Results'!C138)-D138</f>
        <v>0</v>
      </c>
      <c r="J138" s="155" t="e">
        <f t="shared" si="7"/>
        <v>#DIV/0!</v>
      </c>
    </row>
    <row r="139" spans="2:10" x14ac:dyDescent="0.3">
      <c r="B139" s="11"/>
      <c r="C139" s="14"/>
      <c r="D139" s="116"/>
      <c r="E139" s="117"/>
      <c r="F139" s="12" t="e">
        <f t="shared" si="6"/>
        <v>#DIV/0!</v>
      </c>
      <c r="H139" s="56">
        <f>SUMIFS('Sales Information'!$M$5:$M$1004,'Sales Information'!$D$5:$D$1004,'Card Costs + Results'!B139,'Sales Information'!$E$5:$E$1004,'Card Costs + Results'!C139)</f>
        <v>0</v>
      </c>
      <c r="I139" s="56">
        <f>SUMIFS('Sales Information'!$U$5:$U$1004,'Sales Information'!$D$5:$D$1004,'Card Costs + Results'!B139,'Sales Information'!$E$5:$E$1004,'Card Costs + Results'!C139)-D139</f>
        <v>0</v>
      </c>
      <c r="J139" s="155" t="e">
        <f t="shared" si="7"/>
        <v>#DIV/0!</v>
      </c>
    </row>
    <row r="140" spans="2:10" x14ac:dyDescent="0.3">
      <c r="B140" s="11"/>
      <c r="C140" s="14"/>
      <c r="D140" s="116"/>
      <c r="E140" s="117"/>
      <c r="F140" s="12" t="e">
        <f t="shared" si="6"/>
        <v>#DIV/0!</v>
      </c>
      <c r="H140" s="56">
        <f>SUMIFS('Sales Information'!$M$5:$M$1004,'Sales Information'!$D$5:$D$1004,'Card Costs + Results'!B140,'Sales Information'!$E$5:$E$1004,'Card Costs + Results'!C140)</f>
        <v>0</v>
      </c>
      <c r="I140" s="56">
        <f>SUMIFS('Sales Information'!$U$5:$U$1004,'Sales Information'!$D$5:$D$1004,'Card Costs + Results'!B140,'Sales Information'!$E$5:$E$1004,'Card Costs + Results'!C140)-D140</f>
        <v>0</v>
      </c>
      <c r="J140" s="155" t="e">
        <f t="shared" si="7"/>
        <v>#DIV/0!</v>
      </c>
    </row>
    <row r="141" spans="2:10" x14ac:dyDescent="0.3">
      <c r="B141" s="11"/>
      <c r="C141" s="14"/>
      <c r="D141" s="116"/>
      <c r="E141" s="117"/>
      <c r="F141" s="12" t="e">
        <f t="shared" si="6"/>
        <v>#DIV/0!</v>
      </c>
      <c r="H141" s="56">
        <f>SUMIFS('Sales Information'!$M$5:$M$1004,'Sales Information'!$D$5:$D$1004,'Card Costs + Results'!B141,'Sales Information'!$E$5:$E$1004,'Card Costs + Results'!C141)</f>
        <v>0</v>
      </c>
      <c r="I141" s="56">
        <f>SUMIFS('Sales Information'!$U$5:$U$1004,'Sales Information'!$D$5:$D$1004,'Card Costs + Results'!B141,'Sales Information'!$E$5:$E$1004,'Card Costs + Results'!C141)-D141</f>
        <v>0</v>
      </c>
      <c r="J141" s="155" t="e">
        <f t="shared" si="7"/>
        <v>#DIV/0!</v>
      </c>
    </row>
    <row r="142" spans="2:10" x14ac:dyDescent="0.3">
      <c r="B142" s="11"/>
      <c r="C142" s="14"/>
      <c r="D142" s="116"/>
      <c r="E142" s="117"/>
      <c r="F142" s="12" t="e">
        <f t="shared" si="6"/>
        <v>#DIV/0!</v>
      </c>
      <c r="H142" s="56">
        <f>SUMIFS('Sales Information'!$M$5:$M$1004,'Sales Information'!$D$5:$D$1004,'Card Costs + Results'!B142,'Sales Information'!$E$5:$E$1004,'Card Costs + Results'!C142)</f>
        <v>0</v>
      </c>
      <c r="I142" s="56">
        <f>SUMIFS('Sales Information'!$U$5:$U$1004,'Sales Information'!$D$5:$D$1004,'Card Costs + Results'!B142,'Sales Information'!$E$5:$E$1004,'Card Costs + Results'!C142)-D142</f>
        <v>0</v>
      </c>
      <c r="J142" s="155" t="e">
        <f t="shared" si="7"/>
        <v>#DIV/0!</v>
      </c>
    </row>
    <row r="143" spans="2:10" x14ac:dyDescent="0.3">
      <c r="B143" s="11"/>
      <c r="C143" s="14"/>
      <c r="D143" s="116"/>
      <c r="E143" s="117"/>
      <c r="F143" s="12" t="e">
        <f t="shared" si="6"/>
        <v>#DIV/0!</v>
      </c>
      <c r="H143" s="56">
        <f>SUMIFS('Sales Information'!$M$5:$M$1004,'Sales Information'!$D$5:$D$1004,'Card Costs + Results'!B143,'Sales Information'!$E$5:$E$1004,'Card Costs + Results'!C143)</f>
        <v>0</v>
      </c>
      <c r="I143" s="56">
        <f>SUMIFS('Sales Information'!$U$5:$U$1004,'Sales Information'!$D$5:$D$1004,'Card Costs + Results'!B143,'Sales Information'!$E$5:$E$1004,'Card Costs + Results'!C143)-D143</f>
        <v>0</v>
      </c>
      <c r="J143" s="155" t="e">
        <f t="shared" si="7"/>
        <v>#DIV/0!</v>
      </c>
    </row>
    <row r="144" spans="2:10" x14ac:dyDescent="0.3">
      <c r="B144" s="11"/>
      <c r="C144" s="14"/>
      <c r="D144" s="116"/>
      <c r="E144" s="117"/>
      <c r="F144" s="12" t="e">
        <f t="shared" si="6"/>
        <v>#DIV/0!</v>
      </c>
      <c r="H144" s="56">
        <f>SUMIFS('Sales Information'!$M$5:$M$1004,'Sales Information'!$D$5:$D$1004,'Card Costs + Results'!B144,'Sales Information'!$E$5:$E$1004,'Card Costs + Results'!C144)</f>
        <v>0</v>
      </c>
      <c r="I144" s="56">
        <f>SUMIFS('Sales Information'!$U$5:$U$1004,'Sales Information'!$D$5:$D$1004,'Card Costs + Results'!B144,'Sales Information'!$E$5:$E$1004,'Card Costs + Results'!C144)-D144</f>
        <v>0</v>
      </c>
      <c r="J144" s="155" t="e">
        <f t="shared" si="7"/>
        <v>#DIV/0!</v>
      </c>
    </row>
    <row r="145" spans="2:10" x14ac:dyDescent="0.3">
      <c r="B145" s="11"/>
      <c r="C145" s="14"/>
      <c r="D145" s="116"/>
      <c r="E145" s="117"/>
      <c r="F145" s="12" t="e">
        <f t="shared" si="6"/>
        <v>#DIV/0!</v>
      </c>
      <c r="H145" s="56">
        <f>SUMIFS('Sales Information'!$M$5:$M$1004,'Sales Information'!$D$5:$D$1004,'Card Costs + Results'!B145,'Sales Information'!$E$5:$E$1004,'Card Costs + Results'!C145)</f>
        <v>0</v>
      </c>
      <c r="I145" s="56">
        <f>SUMIFS('Sales Information'!$U$5:$U$1004,'Sales Information'!$D$5:$D$1004,'Card Costs + Results'!B145,'Sales Information'!$E$5:$E$1004,'Card Costs + Results'!C145)-D145</f>
        <v>0</v>
      </c>
      <c r="J145" s="155" t="e">
        <f t="shared" si="7"/>
        <v>#DIV/0!</v>
      </c>
    </row>
    <row r="146" spans="2:10" x14ac:dyDescent="0.3">
      <c r="B146" s="11"/>
      <c r="C146" s="14"/>
      <c r="D146" s="116"/>
      <c r="E146" s="117"/>
      <c r="F146" s="12" t="e">
        <f t="shared" si="6"/>
        <v>#DIV/0!</v>
      </c>
      <c r="H146" s="56">
        <f>SUMIFS('Sales Information'!$M$5:$M$1004,'Sales Information'!$D$5:$D$1004,'Card Costs + Results'!B146,'Sales Information'!$E$5:$E$1004,'Card Costs + Results'!C146)</f>
        <v>0</v>
      </c>
      <c r="I146" s="56">
        <f>SUMIFS('Sales Information'!$U$5:$U$1004,'Sales Information'!$D$5:$D$1004,'Card Costs + Results'!B146,'Sales Information'!$E$5:$E$1004,'Card Costs + Results'!C146)-D146</f>
        <v>0</v>
      </c>
      <c r="J146" s="155" t="e">
        <f t="shared" si="7"/>
        <v>#DIV/0!</v>
      </c>
    </row>
    <row r="147" spans="2:10" x14ac:dyDescent="0.3">
      <c r="B147" s="11"/>
      <c r="C147" s="14"/>
      <c r="D147" s="116"/>
      <c r="E147" s="117"/>
      <c r="F147" s="12" t="e">
        <f t="shared" si="6"/>
        <v>#DIV/0!</v>
      </c>
      <c r="H147" s="56">
        <f>SUMIFS('Sales Information'!$M$5:$M$1004,'Sales Information'!$D$5:$D$1004,'Card Costs + Results'!B147,'Sales Information'!$E$5:$E$1004,'Card Costs + Results'!C147)</f>
        <v>0</v>
      </c>
      <c r="I147" s="56">
        <f>SUMIFS('Sales Information'!$U$5:$U$1004,'Sales Information'!$D$5:$D$1004,'Card Costs + Results'!B147,'Sales Information'!$E$5:$E$1004,'Card Costs + Results'!C147)-D147</f>
        <v>0</v>
      </c>
      <c r="J147" s="155" t="e">
        <f t="shared" si="7"/>
        <v>#DIV/0!</v>
      </c>
    </row>
    <row r="148" spans="2:10" x14ac:dyDescent="0.3">
      <c r="B148" s="11"/>
      <c r="C148" s="14"/>
      <c r="D148" s="116"/>
      <c r="E148" s="117"/>
      <c r="F148" s="12" t="e">
        <f t="shared" si="6"/>
        <v>#DIV/0!</v>
      </c>
      <c r="H148" s="56">
        <f>SUMIFS('Sales Information'!$M$5:$M$1004,'Sales Information'!$D$5:$D$1004,'Card Costs + Results'!B148,'Sales Information'!$E$5:$E$1004,'Card Costs + Results'!C148)</f>
        <v>0</v>
      </c>
      <c r="I148" s="56">
        <f>SUMIFS('Sales Information'!$U$5:$U$1004,'Sales Information'!$D$5:$D$1004,'Card Costs + Results'!B148,'Sales Information'!$E$5:$E$1004,'Card Costs + Results'!C148)-D148</f>
        <v>0</v>
      </c>
      <c r="J148" s="155" t="e">
        <f t="shared" si="7"/>
        <v>#DIV/0!</v>
      </c>
    </row>
    <row r="149" spans="2:10" x14ac:dyDescent="0.3">
      <c r="B149" s="11"/>
      <c r="C149" s="14"/>
      <c r="D149" s="116"/>
      <c r="E149" s="117"/>
      <c r="F149" s="12" t="e">
        <f t="shared" si="6"/>
        <v>#DIV/0!</v>
      </c>
      <c r="H149" s="56">
        <f>SUMIFS('Sales Information'!$M$5:$M$1004,'Sales Information'!$D$5:$D$1004,'Card Costs + Results'!B149,'Sales Information'!$E$5:$E$1004,'Card Costs + Results'!C149)</f>
        <v>0</v>
      </c>
      <c r="I149" s="56">
        <f>SUMIFS('Sales Information'!$U$5:$U$1004,'Sales Information'!$D$5:$D$1004,'Card Costs + Results'!B149,'Sales Information'!$E$5:$E$1004,'Card Costs + Results'!C149)-D149</f>
        <v>0</v>
      </c>
      <c r="J149" s="155" t="e">
        <f t="shared" si="7"/>
        <v>#DIV/0!</v>
      </c>
    </row>
    <row r="150" spans="2:10" x14ac:dyDescent="0.3">
      <c r="B150" s="11"/>
      <c r="C150" s="14"/>
      <c r="D150" s="116"/>
      <c r="E150" s="117"/>
      <c r="F150" s="12" t="e">
        <f t="shared" si="6"/>
        <v>#DIV/0!</v>
      </c>
      <c r="H150" s="56">
        <f>SUMIFS('Sales Information'!$M$5:$M$1004,'Sales Information'!$D$5:$D$1004,'Card Costs + Results'!B150,'Sales Information'!$E$5:$E$1004,'Card Costs + Results'!C150)</f>
        <v>0</v>
      </c>
      <c r="I150" s="56">
        <f>SUMIFS('Sales Information'!$U$5:$U$1004,'Sales Information'!$D$5:$D$1004,'Card Costs + Results'!B150,'Sales Information'!$E$5:$E$1004,'Card Costs + Results'!C150)-D150</f>
        <v>0</v>
      </c>
      <c r="J150" s="155" t="e">
        <f t="shared" si="7"/>
        <v>#DIV/0!</v>
      </c>
    </row>
    <row r="151" spans="2:10" x14ac:dyDescent="0.3">
      <c r="B151" s="11"/>
      <c r="C151" s="14"/>
      <c r="D151" s="116"/>
      <c r="E151" s="117"/>
      <c r="F151" s="12" t="e">
        <f t="shared" si="6"/>
        <v>#DIV/0!</v>
      </c>
      <c r="H151" s="56">
        <f>SUMIFS('Sales Information'!$M$5:$M$1004,'Sales Information'!$D$5:$D$1004,'Card Costs + Results'!B151,'Sales Information'!$E$5:$E$1004,'Card Costs + Results'!C151)</f>
        <v>0</v>
      </c>
      <c r="I151" s="56">
        <f>SUMIFS('Sales Information'!$U$5:$U$1004,'Sales Information'!$D$5:$D$1004,'Card Costs + Results'!B151,'Sales Information'!$E$5:$E$1004,'Card Costs + Results'!C151)-D151</f>
        <v>0</v>
      </c>
      <c r="J151" s="155" t="e">
        <f t="shared" si="7"/>
        <v>#DIV/0!</v>
      </c>
    </row>
    <row r="152" spans="2:10" x14ac:dyDescent="0.3">
      <c r="B152" s="11"/>
      <c r="C152" s="14"/>
      <c r="D152" s="116"/>
      <c r="E152" s="117"/>
      <c r="F152" s="12" t="e">
        <f t="shared" si="6"/>
        <v>#DIV/0!</v>
      </c>
      <c r="H152" s="56">
        <f>SUMIFS('Sales Information'!$M$5:$M$1004,'Sales Information'!$D$5:$D$1004,'Card Costs + Results'!B152,'Sales Information'!$E$5:$E$1004,'Card Costs + Results'!C152)</f>
        <v>0</v>
      </c>
      <c r="I152" s="56">
        <f>SUMIFS('Sales Information'!$U$5:$U$1004,'Sales Information'!$D$5:$D$1004,'Card Costs + Results'!B152,'Sales Information'!$E$5:$E$1004,'Card Costs + Results'!C152)-D152</f>
        <v>0</v>
      </c>
      <c r="J152" s="155" t="e">
        <f t="shared" si="7"/>
        <v>#DIV/0!</v>
      </c>
    </row>
    <row r="153" spans="2:10" x14ac:dyDescent="0.3">
      <c r="B153" s="11"/>
      <c r="C153" s="14"/>
      <c r="D153" s="116"/>
      <c r="E153" s="117"/>
      <c r="F153" s="12" t="e">
        <f t="shared" si="6"/>
        <v>#DIV/0!</v>
      </c>
      <c r="H153" s="56">
        <f>SUMIFS('Sales Information'!$M$5:$M$1004,'Sales Information'!$D$5:$D$1004,'Card Costs + Results'!B153,'Sales Information'!$E$5:$E$1004,'Card Costs + Results'!C153)</f>
        <v>0</v>
      </c>
      <c r="I153" s="56">
        <f>SUMIFS('Sales Information'!$U$5:$U$1004,'Sales Information'!$D$5:$D$1004,'Card Costs + Results'!B153,'Sales Information'!$E$5:$E$1004,'Card Costs + Results'!C153)-D153</f>
        <v>0</v>
      </c>
      <c r="J153" s="155" t="e">
        <f t="shared" si="7"/>
        <v>#DIV/0!</v>
      </c>
    </row>
    <row r="154" spans="2:10" x14ac:dyDescent="0.3">
      <c r="B154" s="11"/>
      <c r="C154" s="14"/>
      <c r="D154" s="116"/>
      <c r="E154" s="117"/>
      <c r="F154" s="12" t="e">
        <f t="shared" si="6"/>
        <v>#DIV/0!</v>
      </c>
      <c r="H154" s="56">
        <f>SUMIFS('Sales Information'!$M$5:$M$1004,'Sales Information'!$D$5:$D$1004,'Card Costs + Results'!B154,'Sales Information'!$E$5:$E$1004,'Card Costs + Results'!C154)</f>
        <v>0</v>
      </c>
      <c r="I154" s="56">
        <f>SUMIFS('Sales Information'!$U$5:$U$1004,'Sales Information'!$D$5:$D$1004,'Card Costs + Results'!B154,'Sales Information'!$E$5:$E$1004,'Card Costs + Results'!C154)-D154</f>
        <v>0</v>
      </c>
      <c r="J154" s="155" t="e">
        <f t="shared" si="7"/>
        <v>#DIV/0!</v>
      </c>
    </row>
    <row r="155" spans="2:10" x14ac:dyDescent="0.3">
      <c r="B155" s="11"/>
      <c r="C155" s="14"/>
      <c r="D155" s="116"/>
      <c r="E155" s="117"/>
      <c r="F155" s="12" t="e">
        <f t="shared" si="6"/>
        <v>#DIV/0!</v>
      </c>
      <c r="H155" s="56">
        <f>SUMIFS('Sales Information'!$M$5:$M$1004,'Sales Information'!$D$5:$D$1004,'Card Costs + Results'!B155,'Sales Information'!$E$5:$E$1004,'Card Costs + Results'!C155)</f>
        <v>0</v>
      </c>
      <c r="I155" s="56">
        <f>SUMIFS('Sales Information'!$U$5:$U$1004,'Sales Information'!$D$5:$D$1004,'Card Costs + Results'!B155,'Sales Information'!$E$5:$E$1004,'Card Costs + Results'!C155)-D155</f>
        <v>0</v>
      </c>
      <c r="J155" s="155" t="e">
        <f t="shared" si="7"/>
        <v>#DIV/0!</v>
      </c>
    </row>
    <row r="156" spans="2:10" x14ac:dyDescent="0.3">
      <c r="B156" s="11"/>
      <c r="C156" s="14"/>
      <c r="D156" s="116"/>
      <c r="E156" s="117"/>
      <c r="F156" s="12" t="e">
        <f t="shared" si="6"/>
        <v>#DIV/0!</v>
      </c>
      <c r="H156" s="56">
        <f>SUMIFS('Sales Information'!$M$5:$M$1004,'Sales Information'!$D$5:$D$1004,'Card Costs + Results'!B156,'Sales Information'!$E$5:$E$1004,'Card Costs + Results'!C156)</f>
        <v>0</v>
      </c>
      <c r="I156" s="56">
        <f>SUMIFS('Sales Information'!$U$5:$U$1004,'Sales Information'!$D$5:$D$1004,'Card Costs + Results'!B156,'Sales Information'!$E$5:$E$1004,'Card Costs + Results'!C156)-D156</f>
        <v>0</v>
      </c>
      <c r="J156" s="155" t="e">
        <f t="shared" si="7"/>
        <v>#DIV/0!</v>
      </c>
    </row>
    <row r="157" spans="2:10" x14ac:dyDescent="0.3">
      <c r="B157" s="11"/>
      <c r="C157" s="14"/>
      <c r="D157" s="116"/>
      <c r="E157" s="117"/>
      <c r="F157" s="12" t="e">
        <f t="shared" si="6"/>
        <v>#DIV/0!</v>
      </c>
      <c r="H157" s="56">
        <f>SUMIFS('Sales Information'!$M$5:$M$1004,'Sales Information'!$D$5:$D$1004,'Card Costs + Results'!B157,'Sales Information'!$E$5:$E$1004,'Card Costs + Results'!C157)</f>
        <v>0</v>
      </c>
      <c r="I157" s="56">
        <f>SUMIFS('Sales Information'!$U$5:$U$1004,'Sales Information'!$D$5:$D$1004,'Card Costs + Results'!B157,'Sales Information'!$E$5:$E$1004,'Card Costs + Results'!C157)-D157</f>
        <v>0</v>
      </c>
      <c r="J157" s="155" t="e">
        <f t="shared" si="7"/>
        <v>#DIV/0!</v>
      </c>
    </row>
    <row r="158" spans="2:10" x14ac:dyDescent="0.3">
      <c r="B158" s="11"/>
      <c r="C158" s="14"/>
      <c r="D158" s="116"/>
      <c r="E158" s="117"/>
      <c r="F158" s="12" t="e">
        <f t="shared" si="6"/>
        <v>#DIV/0!</v>
      </c>
      <c r="H158" s="56">
        <f>SUMIFS('Sales Information'!$M$5:$M$1004,'Sales Information'!$D$5:$D$1004,'Card Costs + Results'!B158,'Sales Information'!$E$5:$E$1004,'Card Costs + Results'!C158)</f>
        <v>0</v>
      </c>
      <c r="I158" s="56">
        <f>SUMIFS('Sales Information'!$U$5:$U$1004,'Sales Information'!$D$5:$D$1004,'Card Costs + Results'!B158,'Sales Information'!$E$5:$E$1004,'Card Costs + Results'!C158)-D158</f>
        <v>0</v>
      </c>
      <c r="J158" s="155" t="e">
        <f t="shared" si="7"/>
        <v>#DIV/0!</v>
      </c>
    </row>
    <row r="159" spans="2:10" x14ac:dyDescent="0.3">
      <c r="B159" s="11"/>
      <c r="C159" s="14"/>
      <c r="D159" s="116"/>
      <c r="E159" s="117"/>
      <c r="F159" s="12" t="e">
        <f t="shared" si="6"/>
        <v>#DIV/0!</v>
      </c>
      <c r="H159" s="56">
        <f>SUMIFS('Sales Information'!$M$5:$M$1004,'Sales Information'!$D$5:$D$1004,'Card Costs + Results'!B159,'Sales Information'!$E$5:$E$1004,'Card Costs + Results'!C159)</f>
        <v>0</v>
      </c>
      <c r="I159" s="56">
        <f>SUMIFS('Sales Information'!$U$5:$U$1004,'Sales Information'!$D$5:$D$1004,'Card Costs + Results'!B159,'Sales Information'!$E$5:$E$1004,'Card Costs + Results'!C159)-D159</f>
        <v>0</v>
      </c>
      <c r="J159" s="155" t="e">
        <f t="shared" si="7"/>
        <v>#DIV/0!</v>
      </c>
    </row>
    <row r="160" spans="2:10" x14ac:dyDescent="0.3">
      <c r="B160" s="11"/>
      <c r="C160" s="14"/>
      <c r="D160" s="116"/>
      <c r="E160" s="117"/>
      <c r="F160" s="12" t="e">
        <f t="shared" si="6"/>
        <v>#DIV/0!</v>
      </c>
      <c r="H160" s="56">
        <f>SUMIFS('Sales Information'!$M$5:$M$1004,'Sales Information'!$D$5:$D$1004,'Card Costs + Results'!B160,'Sales Information'!$E$5:$E$1004,'Card Costs + Results'!C160)</f>
        <v>0</v>
      </c>
      <c r="I160" s="56">
        <f>SUMIFS('Sales Information'!$U$5:$U$1004,'Sales Information'!$D$5:$D$1004,'Card Costs + Results'!B160,'Sales Information'!$E$5:$E$1004,'Card Costs + Results'!C160)-D160</f>
        <v>0</v>
      </c>
      <c r="J160" s="155" t="e">
        <f t="shared" si="7"/>
        <v>#DIV/0!</v>
      </c>
    </row>
    <row r="161" spans="2:10" x14ac:dyDescent="0.3">
      <c r="B161" s="11"/>
      <c r="C161" s="14"/>
      <c r="D161" s="116"/>
      <c r="E161" s="117"/>
      <c r="F161" s="12" t="e">
        <f t="shared" si="6"/>
        <v>#DIV/0!</v>
      </c>
      <c r="H161" s="56">
        <f>SUMIFS('Sales Information'!$M$5:$M$1004,'Sales Information'!$D$5:$D$1004,'Card Costs + Results'!B161,'Sales Information'!$E$5:$E$1004,'Card Costs + Results'!C161)</f>
        <v>0</v>
      </c>
      <c r="I161" s="56">
        <f>SUMIFS('Sales Information'!$U$5:$U$1004,'Sales Information'!$D$5:$D$1004,'Card Costs + Results'!B161,'Sales Information'!$E$5:$E$1004,'Card Costs + Results'!C161)-D161</f>
        <v>0</v>
      </c>
      <c r="J161" s="155" t="e">
        <f t="shared" si="7"/>
        <v>#DIV/0!</v>
      </c>
    </row>
    <row r="162" spans="2:10" x14ac:dyDescent="0.3">
      <c r="B162" s="11"/>
      <c r="C162" s="14"/>
      <c r="D162" s="116"/>
      <c r="E162" s="117"/>
      <c r="F162" s="12" t="e">
        <f t="shared" si="6"/>
        <v>#DIV/0!</v>
      </c>
      <c r="H162" s="56">
        <f>SUMIFS('Sales Information'!$M$5:$M$1004,'Sales Information'!$D$5:$D$1004,'Card Costs + Results'!B162,'Sales Information'!$E$5:$E$1004,'Card Costs + Results'!C162)</f>
        <v>0</v>
      </c>
      <c r="I162" s="56">
        <f>SUMIFS('Sales Information'!$U$5:$U$1004,'Sales Information'!$D$5:$D$1004,'Card Costs + Results'!B162,'Sales Information'!$E$5:$E$1004,'Card Costs + Results'!C162)-D162</f>
        <v>0</v>
      </c>
      <c r="J162" s="155" t="e">
        <f t="shared" si="7"/>
        <v>#DIV/0!</v>
      </c>
    </row>
    <row r="163" spans="2:10" x14ac:dyDescent="0.3">
      <c r="B163" s="11"/>
      <c r="C163" s="14"/>
      <c r="D163" s="116"/>
      <c r="E163" s="117"/>
      <c r="F163" s="12" t="e">
        <f t="shared" si="6"/>
        <v>#DIV/0!</v>
      </c>
      <c r="H163" s="56">
        <f>SUMIFS('Sales Information'!$M$5:$M$1004,'Sales Information'!$D$5:$D$1004,'Card Costs + Results'!B163,'Sales Information'!$E$5:$E$1004,'Card Costs + Results'!C163)</f>
        <v>0</v>
      </c>
      <c r="I163" s="56">
        <f>SUMIFS('Sales Information'!$U$5:$U$1004,'Sales Information'!$D$5:$D$1004,'Card Costs + Results'!B163,'Sales Information'!$E$5:$E$1004,'Card Costs + Results'!C163)-D163</f>
        <v>0</v>
      </c>
      <c r="J163" s="155" t="e">
        <f t="shared" si="7"/>
        <v>#DIV/0!</v>
      </c>
    </row>
    <row r="164" spans="2:10" x14ac:dyDescent="0.3">
      <c r="B164" s="11"/>
      <c r="C164" s="14"/>
      <c r="D164" s="116"/>
      <c r="E164" s="117"/>
      <c r="F164" s="12" t="e">
        <f t="shared" si="6"/>
        <v>#DIV/0!</v>
      </c>
      <c r="H164" s="56">
        <f>SUMIFS('Sales Information'!$M$5:$M$1004,'Sales Information'!$D$5:$D$1004,'Card Costs + Results'!B164,'Sales Information'!$E$5:$E$1004,'Card Costs + Results'!C164)</f>
        <v>0</v>
      </c>
      <c r="I164" s="56">
        <f>SUMIFS('Sales Information'!$U$5:$U$1004,'Sales Information'!$D$5:$D$1004,'Card Costs + Results'!B164,'Sales Information'!$E$5:$E$1004,'Card Costs + Results'!C164)-D164</f>
        <v>0</v>
      </c>
      <c r="J164" s="155" t="e">
        <f t="shared" si="7"/>
        <v>#DIV/0!</v>
      </c>
    </row>
    <row r="165" spans="2:10" x14ac:dyDescent="0.3">
      <c r="B165" s="11"/>
      <c r="C165" s="14"/>
      <c r="D165" s="116"/>
      <c r="E165" s="117"/>
      <c r="F165" s="12" t="e">
        <f t="shared" si="6"/>
        <v>#DIV/0!</v>
      </c>
      <c r="H165" s="56">
        <f>SUMIFS('Sales Information'!$M$5:$M$1004,'Sales Information'!$D$5:$D$1004,'Card Costs + Results'!B165,'Sales Information'!$E$5:$E$1004,'Card Costs + Results'!C165)</f>
        <v>0</v>
      </c>
      <c r="I165" s="56">
        <f>SUMIFS('Sales Information'!$U$5:$U$1004,'Sales Information'!$D$5:$D$1004,'Card Costs + Results'!B165,'Sales Information'!$E$5:$E$1004,'Card Costs + Results'!C165)-D165</f>
        <v>0</v>
      </c>
      <c r="J165" s="155" t="e">
        <f t="shared" si="7"/>
        <v>#DIV/0!</v>
      </c>
    </row>
    <row r="166" spans="2:10" x14ac:dyDescent="0.3">
      <c r="B166" s="11"/>
      <c r="C166" s="14"/>
      <c r="D166" s="116"/>
      <c r="E166" s="117"/>
      <c r="F166" s="12" t="e">
        <f t="shared" ref="F166:F229" si="8">SUM(D166/E166)</f>
        <v>#DIV/0!</v>
      </c>
      <c r="H166" s="56">
        <f>SUMIFS('Sales Information'!$M$5:$M$1004,'Sales Information'!$D$5:$D$1004,'Card Costs + Results'!B166,'Sales Information'!$E$5:$E$1004,'Card Costs + Results'!C166)</f>
        <v>0</v>
      </c>
      <c r="I166" s="56">
        <f>SUMIFS('Sales Information'!$U$5:$U$1004,'Sales Information'!$D$5:$D$1004,'Card Costs + Results'!B166,'Sales Information'!$E$5:$E$1004,'Card Costs + Results'!C166)-D166</f>
        <v>0</v>
      </c>
      <c r="J166" s="155" t="e">
        <f t="shared" si="7"/>
        <v>#DIV/0!</v>
      </c>
    </row>
    <row r="167" spans="2:10" x14ac:dyDescent="0.3">
      <c r="B167" s="11"/>
      <c r="C167" s="14"/>
      <c r="D167" s="116"/>
      <c r="E167" s="117"/>
      <c r="F167" s="12" t="e">
        <f t="shared" si="8"/>
        <v>#DIV/0!</v>
      </c>
      <c r="H167" s="56">
        <f>SUMIFS('Sales Information'!$M$5:$M$1004,'Sales Information'!$D$5:$D$1004,'Card Costs + Results'!B167,'Sales Information'!$E$5:$E$1004,'Card Costs + Results'!C167)</f>
        <v>0</v>
      </c>
      <c r="I167" s="56">
        <f>SUMIFS('Sales Information'!$U$5:$U$1004,'Sales Information'!$D$5:$D$1004,'Card Costs + Results'!B167,'Sales Information'!$E$5:$E$1004,'Card Costs + Results'!C167)-D167</f>
        <v>0</v>
      </c>
      <c r="J167" s="155" t="e">
        <f t="shared" si="7"/>
        <v>#DIV/0!</v>
      </c>
    </row>
    <row r="168" spans="2:10" x14ac:dyDescent="0.3">
      <c r="B168" s="11"/>
      <c r="C168" s="14"/>
      <c r="D168" s="116"/>
      <c r="E168" s="117"/>
      <c r="F168" s="12" t="e">
        <f t="shared" si="8"/>
        <v>#DIV/0!</v>
      </c>
      <c r="H168" s="56">
        <f>SUMIFS('Sales Information'!$M$5:$M$1004,'Sales Information'!$D$5:$D$1004,'Card Costs + Results'!B168,'Sales Information'!$E$5:$E$1004,'Card Costs + Results'!C168)</f>
        <v>0</v>
      </c>
      <c r="I168" s="56">
        <f>SUMIFS('Sales Information'!$U$5:$U$1004,'Sales Information'!$D$5:$D$1004,'Card Costs + Results'!B168,'Sales Information'!$E$5:$E$1004,'Card Costs + Results'!C168)-D168</f>
        <v>0</v>
      </c>
      <c r="J168" s="155" t="e">
        <f t="shared" si="7"/>
        <v>#DIV/0!</v>
      </c>
    </row>
    <row r="169" spans="2:10" x14ac:dyDescent="0.3">
      <c r="B169" s="11"/>
      <c r="C169" s="14"/>
      <c r="D169" s="116"/>
      <c r="E169" s="117"/>
      <c r="F169" s="12" t="e">
        <f t="shared" si="8"/>
        <v>#DIV/0!</v>
      </c>
      <c r="H169" s="56">
        <f>SUMIFS('Sales Information'!$M$5:$M$1004,'Sales Information'!$D$5:$D$1004,'Card Costs + Results'!B169,'Sales Information'!$E$5:$E$1004,'Card Costs + Results'!C169)</f>
        <v>0</v>
      </c>
      <c r="I169" s="56">
        <f>SUMIFS('Sales Information'!$U$5:$U$1004,'Sales Information'!$D$5:$D$1004,'Card Costs + Results'!B169,'Sales Information'!$E$5:$E$1004,'Card Costs + Results'!C169)-D169</f>
        <v>0</v>
      </c>
      <c r="J169" s="155" t="e">
        <f t="shared" si="7"/>
        <v>#DIV/0!</v>
      </c>
    </row>
    <row r="170" spans="2:10" x14ac:dyDescent="0.3">
      <c r="B170" s="11"/>
      <c r="C170" s="14"/>
      <c r="D170" s="116"/>
      <c r="E170" s="117"/>
      <c r="F170" s="12" t="e">
        <f t="shared" si="8"/>
        <v>#DIV/0!</v>
      </c>
      <c r="H170" s="56">
        <f>SUMIFS('Sales Information'!$M$5:$M$1004,'Sales Information'!$D$5:$D$1004,'Card Costs + Results'!B170,'Sales Information'!$E$5:$E$1004,'Card Costs + Results'!C170)</f>
        <v>0</v>
      </c>
      <c r="I170" s="56">
        <f>SUMIFS('Sales Information'!$U$5:$U$1004,'Sales Information'!$D$5:$D$1004,'Card Costs + Results'!B170,'Sales Information'!$E$5:$E$1004,'Card Costs + Results'!C170)-D170</f>
        <v>0</v>
      </c>
      <c r="J170" s="155" t="e">
        <f t="shared" si="7"/>
        <v>#DIV/0!</v>
      </c>
    </row>
    <row r="171" spans="2:10" x14ac:dyDescent="0.3">
      <c r="B171" s="11"/>
      <c r="C171" s="14"/>
      <c r="D171" s="116"/>
      <c r="E171" s="117"/>
      <c r="F171" s="12" t="e">
        <f t="shared" si="8"/>
        <v>#DIV/0!</v>
      </c>
      <c r="H171" s="56">
        <f>SUMIFS('Sales Information'!$M$5:$M$1004,'Sales Information'!$D$5:$D$1004,'Card Costs + Results'!B171,'Sales Information'!$E$5:$E$1004,'Card Costs + Results'!C171)</f>
        <v>0</v>
      </c>
      <c r="I171" s="56">
        <f>SUMIFS('Sales Information'!$U$5:$U$1004,'Sales Information'!$D$5:$D$1004,'Card Costs + Results'!B171,'Sales Information'!$E$5:$E$1004,'Card Costs + Results'!C171)-D171</f>
        <v>0</v>
      </c>
      <c r="J171" s="155" t="e">
        <f t="shared" si="7"/>
        <v>#DIV/0!</v>
      </c>
    </row>
    <row r="172" spans="2:10" x14ac:dyDescent="0.3">
      <c r="B172" s="11"/>
      <c r="C172" s="14"/>
      <c r="D172" s="116"/>
      <c r="E172" s="117"/>
      <c r="F172" s="12" t="e">
        <f t="shared" si="8"/>
        <v>#DIV/0!</v>
      </c>
      <c r="H172" s="56">
        <f>SUMIFS('Sales Information'!$M$5:$M$1004,'Sales Information'!$D$5:$D$1004,'Card Costs + Results'!B172,'Sales Information'!$E$5:$E$1004,'Card Costs + Results'!C172)</f>
        <v>0</v>
      </c>
      <c r="I172" s="56">
        <f>SUMIFS('Sales Information'!$U$5:$U$1004,'Sales Information'!$D$5:$D$1004,'Card Costs + Results'!B172,'Sales Information'!$E$5:$E$1004,'Card Costs + Results'!C172)-D172</f>
        <v>0</v>
      </c>
      <c r="J172" s="155" t="e">
        <f t="shared" si="7"/>
        <v>#DIV/0!</v>
      </c>
    </row>
    <row r="173" spans="2:10" x14ac:dyDescent="0.3">
      <c r="B173" s="11"/>
      <c r="C173" s="14"/>
      <c r="D173" s="116"/>
      <c r="E173" s="117"/>
      <c r="F173" s="12" t="e">
        <f t="shared" si="8"/>
        <v>#DIV/0!</v>
      </c>
      <c r="H173" s="56">
        <f>SUMIFS('Sales Information'!$M$5:$M$1004,'Sales Information'!$D$5:$D$1004,'Card Costs + Results'!B173,'Sales Information'!$E$5:$E$1004,'Card Costs + Results'!C173)</f>
        <v>0</v>
      </c>
      <c r="I173" s="56">
        <f>SUMIFS('Sales Information'!$U$5:$U$1004,'Sales Information'!$D$5:$D$1004,'Card Costs + Results'!B173,'Sales Information'!$E$5:$E$1004,'Card Costs + Results'!C173)-D173</f>
        <v>0</v>
      </c>
      <c r="J173" s="155" t="e">
        <f t="shared" si="7"/>
        <v>#DIV/0!</v>
      </c>
    </row>
    <row r="174" spans="2:10" x14ac:dyDescent="0.3">
      <c r="B174" s="11"/>
      <c r="C174" s="14"/>
      <c r="D174" s="116"/>
      <c r="E174" s="117"/>
      <c r="F174" s="12" t="e">
        <f t="shared" si="8"/>
        <v>#DIV/0!</v>
      </c>
      <c r="H174" s="56">
        <f>SUMIFS('Sales Information'!$M$5:$M$1004,'Sales Information'!$D$5:$D$1004,'Card Costs + Results'!B174,'Sales Information'!$E$5:$E$1004,'Card Costs + Results'!C174)</f>
        <v>0</v>
      </c>
      <c r="I174" s="56">
        <f>SUMIFS('Sales Information'!$U$5:$U$1004,'Sales Information'!$D$5:$D$1004,'Card Costs + Results'!B174,'Sales Information'!$E$5:$E$1004,'Card Costs + Results'!C174)-D174</f>
        <v>0</v>
      </c>
      <c r="J174" s="155" t="e">
        <f t="shared" si="7"/>
        <v>#DIV/0!</v>
      </c>
    </row>
    <row r="175" spans="2:10" x14ac:dyDescent="0.3">
      <c r="B175" s="11"/>
      <c r="C175" s="14"/>
      <c r="D175" s="116"/>
      <c r="E175" s="117"/>
      <c r="F175" s="12" t="e">
        <f t="shared" si="8"/>
        <v>#DIV/0!</v>
      </c>
      <c r="H175" s="56">
        <f>SUMIFS('Sales Information'!$M$5:$M$1004,'Sales Information'!$D$5:$D$1004,'Card Costs + Results'!B175,'Sales Information'!$E$5:$E$1004,'Card Costs + Results'!C175)</f>
        <v>0</v>
      </c>
      <c r="I175" s="56">
        <f>SUMIFS('Sales Information'!$U$5:$U$1004,'Sales Information'!$D$5:$D$1004,'Card Costs + Results'!B175,'Sales Information'!$E$5:$E$1004,'Card Costs + Results'!C175)-D175</f>
        <v>0</v>
      </c>
      <c r="J175" s="155" t="e">
        <f t="shared" si="7"/>
        <v>#DIV/0!</v>
      </c>
    </row>
    <row r="176" spans="2:10" x14ac:dyDescent="0.3">
      <c r="B176" s="11"/>
      <c r="C176" s="14"/>
      <c r="D176" s="116"/>
      <c r="E176" s="117"/>
      <c r="F176" s="12" t="e">
        <f t="shared" si="8"/>
        <v>#DIV/0!</v>
      </c>
      <c r="H176" s="56">
        <f>SUMIFS('Sales Information'!$M$5:$M$1004,'Sales Information'!$D$5:$D$1004,'Card Costs + Results'!B176,'Sales Information'!$E$5:$E$1004,'Card Costs + Results'!C176)</f>
        <v>0</v>
      </c>
      <c r="I176" s="56">
        <f>SUMIFS('Sales Information'!$U$5:$U$1004,'Sales Information'!$D$5:$D$1004,'Card Costs + Results'!B176,'Sales Information'!$E$5:$E$1004,'Card Costs + Results'!C176)-D176</f>
        <v>0</v>
      </c>
      <c r="J176" s="155" t="e">
        <f t="shared" si="7"/>
        <v>#DIV/0!</v>
      </c>
    </row>
    <row r="177" spans="2:10" x14ac:dyDescent="0.3">
      <c r="B177" s="11"/>
      <c r="C177" s="14"/>
      <c r="D177" s="116"/>
      <c r="E177" s="117"/>
      <c r="F177" s="12" t="e">
        <f t="shared" si="8"/>
        <v>#DIV/0!</v>
      </c>
      <c r="H177" s="56">
        <f>SUMIFS('Sales Information'!$M$5:$M$1004,'Sales Information'!$D$5:$D$1004,'Card Costs + Results'!B177,'Sales Information'!$E$5:$E$1004,'Card Costs + Results'!C177)</f>
        <v>0</v>
      </c>
      <c r="I177" s="56">
        <f>SUMIFS('Sales Information'!$U$5:$U$1004,'Sales Information'!$D$5:$D$1004,'Card Costs + Results'!B177,'Sales Information'!$E$5:$E$1004,'Card Costs + Results'!C177)-D177</f>
        <v>0</v>
      </c>
      <c r="J177" s="155" t="e">
        <f t="shared" si="7"/>
        <v>#DIV/0!</v>
      </c>
    </row>
    <row r="178" spans="2:10" x14ac:dyDescent="0.3">
      <c r="B178" s="11"/>
      <c r="C178" s="14"/>
      <c r="D178" s="116"/>
      <c r="E178" s="117"/>
      <c r="F178" s="12" t="e">
        <f t="shared" si="8"/>
        <v>#DIV/0!</v>
      </c>
      <c r="H178" s="56">
        <f>SUMIFS('Sales Information'!$M$5:$M$1004,'Sales Information'!$D$5:$D$1004,'Card Costs + Results'!B178,'Sales Information'!$E$5:$E$1004,'Card Costs + Results'!C178)</f>
        <v>0</v>
      </c>
      <c r="I178" s="56">
        <f>SUMIFS('Sales Information'!$U$5:$U$1004,'Sales Information'!$D$5:$D$1004,'Card Costs + Results'!B178,'Sales Information'!$E$5:$E$1004,'Card Costs + Results'!C178)-D178</f>
        <v>0</v>
      </c>
      <c r="J178" s="155" t="e">
        <f t="shared" si="7"/>
        <v>#DIV/0!</v>
      </c>
    </row>
    <row r="179" spans="2:10" x14ac:dyDescent="0.3">
      <c r="B179" s="11"/>
      <c r="C179" s="14"/>
      <c r="D179" s="116"/>
      <c r="E179" s="117"/>
      <c r="F179" s="12" t="e">
        <f t="shared" si="8"/>
        <v>#DIV/0!</v>
      </c>
      <c r="H179" s="56">
        <f>SUMIFS('Sales Information'!$M$5:$M$1004,'Sales Information'!$D$5:$D$1004,'Card Costs + Results'!B179,'Sales Information'!$E$5:$E$1004,'Card Costs + Results'!C179)</f>
        <v>0</v>
      </c>
      <c r="I179" s="56">
        <f>SUMIFS('Sales Information'!$U$5:$U$1004,'Sales Information'!$D$5:$D$1004,'Card Costs + Results'!B179,'Sales Information'!$E$5:$E$1004,'Card Costs + Results'!C179)-D179</f>
        <v>0</v>
      </c>
      <c r="J179" s="155" t="e">
        <f t="shared" si="7"/>
        <v>#DIV/0!</v>
      </c>
    </row>
    <row r="180" spans="2:10" x14ac:dyDescent="0.3">
      <c r="B180" s="11"/>
      <c r="C180" s="14"/>
      <c r="D180" s="116"/>
      <c r="E180" s="117"/>
      <c r="F180" s="12" t="e">
        <f t="shared" si="8"/>
        <v>#DIV/0!</v>
      </c>
      <c r="H180" s="56">
        <f>SUMIFS('Sales Information'!$M$5:$M$1004,'Sales Information'!$D$5:$D$1004,'Card Costs + Results'!B180,'Sales Information'!$E$5:$E$1004,'Card Costs + Results'!C180)</f>
        <v>0</v>
      </c>
      <c r="I180" s="56">
        <f>SUMIFS('Sales Information'!$U$5:$U$1004,'Sales Information'!$D$5:$D$1004,'Card Costs + Results'!B180,'Sales Information'!$E$5:$E$1004,'Card Costs + Results'!C180)-D180</f>
        <v>0</v>
      </c>
      <c r="J180" s="155" t="e">
        <f t="shared" si="7"/>
        <v>#DIV/0!</v>
      </c>
    </row>
    <row r="181" spans="2:10" x14ac:dyDescent="0.3">
      <c r="B181" s="11"/>
      <c r="C181" s="14"/>
      <c r="D181" s="116"/>
      <c r="E181" s="117"/>
      <c r="F181" s="12" t="e">
        <f t="shared" si="8"/>
        <v>#DIV/0!</v>
      </c>
      <c r="H181" s="56">
        <f>SUMIFS('Sales Information'!$M$5:$M$1004,'Sales Information'!$D$5:$D$1004,'Card Costs + Results'!B181,'Sales Information'!$E$5:$E$1004,'Card Costs + Results'!C181)</f>
        <v>0</v>
      </c>
      <c r="I181" s="56">
        <f>SUMIFS('Sales Information'!$U$5:$U$1004,'Sales Information'!$D$5:$D$1004,'Card Costs + Results'!B181,'Sales Information'!$E$5:$E$1004,'Card Costs + Results'!C181)-D181</f>
        <v>0</v>
      </c>
      <c r="J181" s="155" t="e">
        <f t="shared" si="7"/>
        <v>#DIV/0!</v>
      </c>
    </row>
    <row r="182" spans="2:10" x14ac:dyDescent="0.3">
      <c r="B182" s="11"/>
      <c r="C182" s="14"/>
      <c r="D182" s="116"/>
      <c r="E182" s="117"/>
      <c r="F182" s="12" t="e">
        <f t="shared" si="8"/>
        <v>#DIV/0!</v>
      </c>
      <c r="H182" s="56">
        <f>SUMIFS('Sales Information'!$M$5:$M$1004,'Sales Information'!$D$5:$D$1004,'Card Costs + Results'!B182,'Sales Information'!$E$5:$E$1004,'Card Costs + Results'!C182)</f>
        <v>0</v>
      </c>
      <c r="I182" s="56">
        <f>SUMIFS('Sales Information'!$U$5:$U$1004,'Sales Information'!$D$5:$D$1004,'Card Costs + Results'!B182,'Sales Information'!$E$5:$E$1004,'Card Costs + Results'!C182)-D182</f>
        <v>0</v>
      </c>
      <c r="J182" s="155" t="e">
        <f t="shared" si="7"/>
        <v>#DIV/0!</v>
      </c>
    </row>
    <row r="183" spans="2:10" x14ac:dyDescent="0.3">
      <c r="B183" s="11"/>
      <c r="C183" s="14"/>
      <c r="D183" s="116"/>
      <c r="E183" s="117"/>
      <c r="F183" s="12" t="e">
        <f t="shared" si="8"/>
        <v>#DIV/0!</v>
      </c>
      <c r="H183" s="56">
        <f>SUMIFS('Sales Information'!$M$5:$M$1004,'Sales Information'!$D$5:$D$1004,'Card Costs + Results'!B183,'Sales Information'!$E$5:$E$1004,'Card Costs + Results'!C183)</f>
        <v>0</v>
      </c>
      <c r="I183" s="56">
        <f>SUMIFS('Sales Information'!$U$5:$U$1004,'Sales Information'!$D$5:$D$1004,'Card Costs + Results'!B183,'Sales Information'!$E$5:$E$1004,'Card Costs + Results'!C183)-D183</f>
        <v>0</v>
      </c>
      <c r="J183" s="155" t="e">
        <f t="shared" si="7"/>
        <v>#DIV/0!</v>
      </c>
    </row>
    <row r="184" spans="2:10" x14ac:dyDescent="0.3">
      <c r="B184" s="11"/>
      <c r="C184" s="14"/>
      <c r="D184" s="116"/>
      <c r="E184" s="117"/>
      <c r="F184" s="12" t="e">
        <f t="shared" si="8"/>
        <v>#DIV/0!</v>
      </c>
      <c r="H184" s="56">
        <f>SUMIFS('Sales Information'!$M$5:$M$1004,'Sales Information'!$D$5:$D$1004,'Card Costs + Results'!B184,'Sales Information'!$E$5:$E$1004,'Card Costs + Results'!C184)</f>
        <v>0</v>
      </c>
      <c r="I184" s="56">
        <f>SUMIFS('Sales Information'!$U$5:$U$1004,'Sales Information'!$D$5:$D$1004,'Card Costs + Results'!B184,'Sales Information'!$E$5:$E$1004,'Card Costs + Results'!C184)-D184</f>
        <v>0</v>
      </c>
      <c r="J184" s="155" t="e">
        <f t="shared" si="7"/>
        <v>#DIV/0!</v>
      </c>
    </row>
    <row r="185" spans="2:10" x14ac:dyDescent="0.3">
      <c r="B185" s="11"/>
      <c r="C185" s="14"/>
      <c r="D185" s="116"/>
      <c r="E185" s="117"/>
      <c r="F185" s="12" t="e">
        <f t="shared" si="8"/>
        <v>#DIV/0!</v>
      </c>
      <c r="H185" s="56">
        <f>SUMIFS('Sales Information'!$M$5:$M$1004,'Sales Information'!$D$5:$D$1004,'Card Costs + Results'!B185,'Sales Information'!$E$5:$E$1004,'Card Costs + Results'!C185)</f>
        <v>0</v>
      </c>
      <c r="I185" s="56">
        <f>SUMIFS('Sales Information'!$U$5:$U$1004,'Sales Information'!$D$5:$D$1004,'Card Costs + Results'!B185,'Sales Information'!$E$5:$E$1004,'Card Costs + Results'!C185)-D185</f>
        <v>0</v>
      </c>
      <c r="J185" s="155" t="e">
        <f t="shared" si="7"/>
        <v>#DIV/0!</v>
      </c>
    </row>
    <row r="186" spans="2:10" x14ac:dyDescent="0.3">
      <c r="B186" s="11"/>
      <c r="C186" s="14"/>
      <c r="D186" s="116"/>
      <c r="E186" s="117"/>
      <c r="F186" s="12" t="e">
        <f t="shared" si="8"/>
        <v>#DIV/0!</v>
      </c>
      <c r="H186" s="56">
        <f>SUMIFS('Sales Information'!$M$5:$M$1004,'Sales Information'!$D$5:$D$1004,'Card Costs + Results'!B186,'Sales Information'!$E$5:$E$1004,'Card Costs + Results'!C186)</f>
        <v>0</v>
      </c>
      <c r="I186" s="56">
        <f>SUMIFS('Sales Information'!$U$5:$U$1004,'Sales Information'!$D$5:$D$1004,'Card Costs + Results'!B186,'Sales Information'!$E$5:$E$1004,'Card Costs + Results'!C186)-D186</f>
        <v>0</v>
      </c>
      <c r="J186" s="155" t="e">
        <f t="shared" si="7"/>
        <v>#DIV/0!</v>
      </c>
    </row>
    <row r="187" spans="2:10" x14ac:dyDescent="0.3">
      <c r="B187" s="11"/>
      <c r="C187" s="14"/>
      <c r="D187" s="116"/>
      <c r="E187" s="117"/>
      <c r="F187" s="12" t="e">
        <f t="shared" si="8"/>
        <v>#DIV/0!</v>
      </c>
      <c r="H187" s="56">
        <f>SUMIFS('Sales Information'!$M$5:$M$1004,'Sales Information'!$D$5:$D$1004,'Card Costs + Results'!B187,'Sales Information'!$E$5:$E$1004,'Card Costs + Results'!C187)</f>
        <v>0</v>
      </c>
      <c r="I187" s="56">
        <f>SUMIFS('Sales Information'!$U$5:$U$1004,'Sales Information'!$D$5:$D$1004,'Card Costs + Results'!B187,'Sales Information'!$E$5:$E$1004,'Card Costs + Results'!C187)-D187</f>
        <v>0</v>
      </c>
      <c r="J187" s="155" t="e">
        <f t="shared" si="7"/>
        <v>#DIV/0!</v>
      </c>
    </row>
    <row r="188" spans="2:10" x14ac:dyDescent="0.3">
      <c r="B188" s="11"/>
      <c r="C188" s="14"/>
      <c r="D188" s="116"/>
      <c r="E188" s="117"/>
      <c r="F188" s="12" t="e">
        <f t="shared" si="8"/>
        <v>#DIV/0!</v>
      </c>
      <c r="H188" s="56">
        <f>SUMIFS('Sales Information'!$M$5:$M$1004,'Sales Information'!$D$5:$D$1004,'Card Costs + Results'!B188,'Sales Information'!$E$5:$E$1004,'Card Costs + Results'!C188)</f>
        <v>0</v>
      </c>
      <c r="I188" s="56">
        <f>SUMIFS('Sales Information'!$U$5:$U$1004,'Sales Information'!$D$5:$D$1004,'Card Costs + Results'!B188,'Sales Information'!$E$5:$E$1004,'Card Costs + Results'!C188)-D188</f>
        <v>0</v>
      </c>
      <c r="J188" s="155" t="e">
        <f t="shared" si="7"/>
        <v>#DIV/0!</v>
      </c>
    </row>
    <row r="189" spans="2:10" x14ac:dyDescent="0.3">
      <c r="B189" s="11"/>
      <c r="C189" s="14"/>
      <c r="D189" s="116"/>
      <c r="E189" s="117"/>
      <c r="F189" s="12" t="e">
        <f t="shared" si="8"/>
        <v>#DIV/0!</v>
      </c>
      <c r="H189" s="56">
        <f>SUMIFS('Sales Information'!$M$5:$M$1004,'Sales Information'!$D$5:$D$1004,'Card Costs + Results'!B189,'Sales Information'!$E$5:$E$1004,'Card Costs + Results'!C189)</f>
        <v>0</v>
      </c>
      <c r="I189" s="56">
        <f>SUMIFS('Sales Information'!$U$5:$U$1004,'Sales Information'!$D$5:$D$1004,'Card Costs + Results'!B189,'Sales Information'!$E$5:$E$1004,'Card Costs + Results'!C189)-D189</f>
        <v>0</v>
      </c>
      <c r="J189" s="155" t="e">
        <f t="shared" si="7"/>
        <v>#DIV/0!</v>
      </c>
    </row>
    <row r="190" spans="2:10" x14ac:dyDescent="0.3">
      <c r="B190" s="11"/>
      <c r="C190" s="14"/>
      <c r="D190" s="116"/>
      <c r="E190" s="117"/>
      <c r="F190" s="12" t="e">
        <f t="shared" si="8"/>
        <v>#DIV/0!</v>
      </c>
      <c r="H190" s="56">
        <f>SUMIFS('Sales Information'!$M$5:$M$1004,'Sales Information'!$D$5:$D$1004,'Card Costs + Results'!B190,'Sales Information'!$E$5:$E$1004,'Card Costs + Results'!C190)</f>
        <v>0</v>
      </c>
      <c r="I190" s="56">
        <f>SUMIFS('Sales Information'!$U$5:$U$1004,'Sales Information'!$D$5:$D$1004,'Card Costs + Results'!B190,'Sales Information'!$E$5:$E$1004,'Card Costs + Results'!C190)-D190</f>
        <v>0</v>
      </c>
      <c r="J190" s="155" t="e">
        <f t="shared" si="7"/>
        <v>#DIV/0!</v>
      </c>
    </row>
    <row r="191" spans="2:10" x14ac:dyDescent="0.3">
      <c r="B191" s="11"/>
      <c r="C191" s="14"/>
      <c r="D191" s="116"/>
      <c r="E191" s="117"/>
      <c r="F191" s="12" t="e">
        <f t="shared" si="8"/>
        <v>#DIV/0!</v>
      </c>
      <c r="H191" s="56">
        <f>SUMIFS('Sales Information'!$M$5:$M$1004,'Sales Information'!$D$5:$D$1004,'Card Costs + Results'!B191,'Sales Information'!$E$5:$E$1004,'Card Costs + Results'!C191)</f>
        <v>0</v>
      </c>
      <c r="I191" s="56">
        <f>SUMIFS('Sales Information'!$U$5:$U$1004,'Sales Information'!$D$5:$D$1004,'Card Costs + Results'!B191,'Sales Information'!$E$5:$E$1004,'Card Costs + Results'!C191)-D191</f>
        <v>0</v>
      </c>
      <c r="J191" s="155" t="e">
        <f t="shared" si="7"/>
        <v>#DIV/0!</v>
      </c>
    </row>
    <row r="192" spans="2:10" x14ac:dyDescent="0.3">
      <c r="B192" s="11"/>
      <c r="C192" s="14"/>
      <c r="D192" s="116"/>
      <c r="E192" s="117"/>
      <c r="F192" s="12" t="e">
        <f t="shared" si="8"/>
        <v>#DIV/0!</v>
      </c>
      <c r="H192" s="56">
        <f>SUMIFS('Sales Information'!$M$5:$M$1004,'Sales Information'!$D$5:$D$1004,'Card Costs + Results'!B192,'Sales Information'!$E$5:$E$1004,'Card Costs + Results'!C192)</f>
        <v>0</v>
      </c>
      <c r="I192" s="56">
        <f>SUMIFS('Sales Information'!$U$5:$U$1004,'Sales Information'!$D$5:$D$1004,'Card Costs + Results'!B192,'Sales Information'!$E$5:$E$1004,'Card Costs + Results'!C192)-D192</f>
        <v>0</v>
      </c>
      <c r="J192" s="155" t="e">
        <f t="shared" si="7"/>
        <v>#DIV/0!</v>
      </c>
    </row>
    <row r="193" spans="2:10" x14ac:dyDescent="0.3">
      <c r="B193" s="11"/>
      <c r="C193" s="14"/>
      <c r="D193" s="116"/>
      <c r="E193" s="117"/>
      <c r="F193" s="12" t="e">
        <f t="shared" si="8"/>
        <v>#DIV/0!</v>
      </c>
      <c r="H193" s="56">
        <f>SUMIFS('Sales Information'!$M$5:$M$1004,'Sales Information'!$D$5:$D$1004,'Card Costs + Results'!B193,'Sales Information'!$E$5:$E$1004,'Card Costs + Results'!C193)</f>
        <v>0</v>
      </c>
      <c r="I193" s="56">
        <f>SUMIFS('Sales Information'!$U$5:$U$1004,'Sales Information'!$D$5:$D$1004,'Card Costs + Results'!B193,'Sales Information'!$E$5:$E$1004,'Card Costs + Results'!C193)-D193</f>
        <v>0</v>
      </c>
      <c r="J193" s="155" t="e">
        <f t="shared" si="7"/>
        <v>#DIV/0!</v>
      </c>
    </row>
    <row r="194" spans="2:10" x14ac:dyDescent="0.3">
      <c r="B194" s="11"/>
      <c r="C194" s="14"/>
      <c r="D194" s="116"/>
      <c r="E194" s="117"/>
      <c r="F194" s="12" t="e">
        <f t="shared" si="8"/>
        <v>#DIV/0!</v>
      </c>
      <c r="H194" s="56">
        <f>SUMIFS('Sales Information'!$M$5:$M$1004,'Sales Information'!$D$5:$D$1004,'Card Costs + Results'!B194,'Sales Information'!$E$5:$E$1004,'Card Costs + Results'!C194)</f>
        <v>0</v>
      </c>
      <c r="I194" s="56">
        <f>SUMIFS('Sales Information'!$U$5:$U$1004,'Sales Information'!$D$5:$D$1004,'Card Costs + Results'!B194,'Sales Information'!$E$5:$E$1004,'Card Costs + Results'!C194)-D194</f>
        <v>0</v>
      </c>
      <c r="J194" s="155" t="e">
        <f t="shared" si="7"/>
        <v>#DIV/0!</v>
      </c>
    </row>
    <row r="195" spans="2:10" x14ac:dyDescent="0.3">
      <c r="B195" s="11"/>
      <c r="C195" s="14"/>
      <c r="D195" s="116"/>
      <c r="E195" s="117"/>
      <c r="F195" s="12" t="e">
        <f t="shared" si="8"/>
        <v>#DIV/0!</v>
      </c>
      <c r="H195" s="56">
        <f>SUMIFS('Sales Information'!$M$5:$M$1004,'Sales Information'!$D$5:$D$1004,'Card Costs + Results'!B195,'Sales Information'!$E$5:$E$1004,'Card Costs + Results'!C195)</f>
        <v>0</v>
      </c>
      <c r="I195" s="56">
        <f>SUMIFS('Sales Information'!$U$5:$U$1004,'Sales Information'!$D$5:$D$1004,'Card Costs + Results'!B195,'Sales Information'!$E$5:$E$1004,'Card Costs + Results'!C195)-D195</f>
        <v>0</v>
      </c>
      <c r="J195" s="155" t="e">
        <f t="shared" si="7"/>
        <v>#DIV/0!</v>
      </c>
    </row>
    <row r="196" spans="2:10" x14ac:dyDescent="0.3">
      <c r="B196" s="11"/>
      <c r="C196" s="14"/>
      <c r="D196" s="116"/>
      <c r="E196" s="117"/>
      <c r="F196" s="12" t="e">
        <f t="shared" si="8"/>
        <v>#DIV/0!</v>
      </c>
      <c r="H196" s="56">
        <f>SUMIFS('Sales Information'!$M$5:$M$1004,'Sales Information'!$D$5:$D$1004,'Card Costs + Results'!B196,'Sales Information'!$E$5:$E$1004,'Card Costs + Results'!C196)</f>
        <v>0</v>
      </c>
      <c r="I196" s="56">
        <f>SUMIFS('Sales Information'!$U$5:$U$1004,'Sales Information'!$D$5:$D$1004,'Card Costs + Results'!B196,'Sales Information'!$E$5:$E$1004,'Card Costs + Results'!C196)-D196</f>
        <v>0</v>
      </c>
      <c r="J196" s="155" t="e">
        <f t="shared" si="7"/>
        <v>#DIV/0!</v>
      </c>
    </row>
    <row r="197" spans="2:10" x14ac:dyDescent="0.3">
      <c r="B197" s="11"/>
      <c r="C197" s="14"/>
      <c r="D197" s="116"/>
      <c r="E197" s="117"/>
      <c r="F197" s="12" t="e">
        <f t="shared" si="8"/>
        <v>#DIV/0!</v>
      </c>
      <c r="H197" s="56">
        <f>SUMIFS('Sales Information'!$M$5:$M$1004,'Sales Information'!$D$5:$D$1004,'Card Costs + Results'!B197,'Sales Information'!$E$5:$E$1004,'Card Costs + Results'!C197)</f>
        <v>0</v>
      </c>
      <c r="I197" s="56">
        <f>SUMIFS('Sales Information'!$U$5:$U$1004,'Sales Information'!$D$5:$D$1004,'Card Costs + Results'!B197,'Sales Information'!$E$5:$E$1004,'Card Costs + Results'!C197)-D197</f>
        <v>0</v>
      </c>
      <c r="J197" s="155" t="e">
        <f t="shared" si="7"/>
        <v>#DIV/0!</v>
      </c>
    </row>
    <row r="198" spans="2:10" x14ac:dyDescent="0.3">
      <c r="B198" s="11"/>
      <c r="C198" s="14"/>
      <c r="D198" s="116"/>
      <c r="E198" s="117"/>
      <c r="F198" s="12" t="e">
        <f t="shared" si="8"/>
        <v>#DIV/0!</v>
      </c>
      <c r="H198" s="56">
        <f>SUMIFS('Sales Information'!$M$5:$M$1004,'Sales Information'!$D$5:$D$1004,'Card Costs + Results'!B198,'Sales Information'!$E$5:$E$1004,'Card Costs + Results'!C198)</f>
        <v>0</v>
      </c>
      <c r="I198" s="56">
        <f>SUMIFS('Sales Information'!$U$5:$U$1004,'Sales Information'!$D$5:$D$1004,'Card Costs + Results'!B198,'Sales Information'!$E$5:$E$1004,'Card Costs + Results'!C198)-D198</f>
        <v>0</v>
      </c>
      <c r="J198" s="155" t="e">
        <f t="shared" si="7"/>
        <v>#DIV/0!</v>
      </c>
    </row>
    <row r="199" spans="2:10" x14ac:dyDescent="0.3">
      <c r="B199" s="11"/>
      <c r="C199" s="14"/>
      <c r="D199" s="116"/>
      <c r="E199" s="117"/>
      <c r="F199" s="12" t="e">
        <f t="shared" si="8"/>
        <v>#DIV/0!</v>
      </c>
      <c r="H199" s="56">
        <f>SUMIFS('Sales Information'!$M$5:$M$1004,'Sales Information'!$D$5:$D$1004,'Card Costs + Results'!B199,'Sales Information'!$E$5:$E$1004,'Card Costs + Results'!C199)</f>
        <v>0</v>
      </c>
      <c r="I199" s="56">
        <f>SUMIFS('Sales Information'!$U$5:$U$1004,'Sales Information'!$D$5:$D$1004,'Card Costs + Results'!B199,'Sales Information'!$E$5:$E$1004,'Card Costs + Results'!C199)-D199</f>
        <v>0</v>
      </c>
      <c r="J199" s="155" t="e">
        <f t="shared" si="7"/>
        <v>#DIV/0!</v>
      </c>
    </row>
    <row r="200" spans="2:10" x14ac:dyDescent="0.3">
      <c r="B200" s="11"/>
      <c r="C200" s="14"/>
      <c r="D200" s="116"/>
      <c r="E200" s="117"/>
      <c r="F200" s="12" t="e">
        <f t="shared" si="8"/>
        <v>#DIV/0!</v>
      </c>
      <c r="H200" s="56">
        <f>SUMIFS('Sales Information'!$M$5:$M$1004,'Sales Information'!$D$5:$D$1004,'Card Costs + Results'!B200,'Sales Information'!$E$5:$E$1004,'Card Costs + Results'!C200)</f>
        <v>0</v>
      </c>
      <c r="I200" s="56">
        <f>SUMIFS('Sales Information'!$U$5:$U$1004,'Sales Information'!$D$5:$D$1004,'Card Costs + Results'!B200,'Sales Information'!$E$5:$E$1004,'Card Costs + Results'!C200)-D200</f>
        <v>0</v>
      </c>
      <c r="J200" s="155" t="e">
        <f t="shared" si="7"/>
        <v>#DIV/0!</v>
      </c>
    </row>
    <row r="201" spans="2:10" x14ac:dyDescent="0.3">
      <c r="B201" s="11"/>
      <c r="C201" s="14"/>
      <c r="D201" s="116"/>
      <c r="E201" s="117"/>
      <c r="F201" s="12" t="e">
        <f t="shared" si="8"/>
        <v>#DIV/0!</v>
      </c>
      <c r="H201" s="56">
        <f>SUMIFS('Sales Information'!$M$5:$M$1004,'Sales Information'!$D$5:$D$1004,'Card Costs + Results'!B201,'Sales Information'!$E$5:$E$1004,'Card Costs + Results'!C201)</f>
        <v>0</v>
      </c>
      <c r="I201" s="56">
        <f>SUMIFS('Sales Information'!$U$5:$U$1004,'Sales Information'!$D$5:$D$1004,'Card Costs + Results'!B201,'Sales Information'!$E$5:$E$1004,'Card Costs + Results'!C201)-D201</f>
        <v>0</v>
      </c>
      <c r="J201" s="155" t="e">
        <f t="shared" ref="J201:J250" si="9">SUM((I201+H201)/D201)-100%</f>
        <v>#DIV/0!</v>
      </c>
    </row>
    <row r="202" spans="2:10" x14ac:dyDescent="0.3">
      <c r="B202" s="11"/>
      <c r="C202" s="14"/>
      <c r="D202" s="116"/>
      <c r="E202" s="117"/>
      <c r="F202" s="12" t="e">
        <f t="shared" si="8"/>
        <v>#DIV/0!</v>
      </c>
      <c r="H202" s="56">
        <f>SUMIFS('Sales Information'!$M$5:$M$1004,'Sales Information'!$D$5:$D$1004,'Card Costs + Results'!B202,'Sales Information'!$E$5:$E$1004,'Card Costs + Results'!C202)</f>
        <v>0</v>
      </c>
      <c r="I202" s="56">
        <f>SUMIFS('Sales Information'!$U$5:$U$1004,'Sales Information'!$D$5:$D$1004,'Card Costs + Results'!B202,'Sales Information'!$E$5:$E$1004,'Card Costs + Results'!C202)-D202</f>
        <v>0</v>
      </c>
      <c r="J202" s="155" t="e">
        <f t="shared" si="9"/>
        <v>#DIV/0!</v>
      </c>
    </row>
    <row r="203" spans="2:10" x14ac:dyDescent="0.3">
      <c r="B203" s="11"/>
      <c r="C203" s="14"/>
      <c r="D203" s="116"/>
      <c r="E203" s="117"/>
      <c r="F203" s="12" t="e">
        <f t="shared" si="8"/>
        <v>#DIV/0!</v>
      </c>
      <c r="H203" s="56">
        <f>SUMIFS('Sales Information'!$M$5:$M$1004,'Sales Information'!$D$5:$D$1004,'Card Costs + Results'!B203,'Sales Information'!$E$5:$E$1004,'Card Costs + Results'!C203)</f>
        <v>0</v>
      </c>
      <c r="I203" s="56">
        <f>SUMIFS('Sales Information'!$U$5:$U$1004,'Sales Information'!$D$5:$D$1004,'Card Costs + Results'!B203,'Sales Information'!$E$5:$E$1004,'Card Costs + Results'!C203)-D203</f>
        <v>0</v>
      </c>
      <c r="J203" s="155" t="e">
        <f t="shared" si="9"/>
        <v>#DIV/0!</v>
      </c>
    </row>
    <row r="204" spans="2:10" x14ac:dyDescent="0.3">
      <c r="B204" s="11"/>
      <c r="C204" s="14"/>
      <c r="D204" s="116"/>
      <c r="E204" s="117"/>
      <c r="F204" s="12" t="e">
        <f t="shared" si="8"/>
        <v>#DIV/0!</v>
      </c>
      <c r="H204" s="56">
        <f>SUMIFS('Sales Information'!$M$5:$M$1004,'Sales Information'!$D$5:$D$1004,'Card Costs + Results'!B204,'Sales Information'!$E$5:$E$1004,'Card Costs + Results'!C204)</f>
        <v>0</v>
      </c>
      <c r="I204" s="56">
        <f>SUMIFS('Sales Information'!$U$5:$U$1004,'Sales Information'!$D$5:$D$1004,'Card Costs + Results'!B204,'Sales Information'!$E$5:$E$1004,'Card Costs + Results'!C204)-D204</f>
        <v>0</v>
      </c>
      <c r="J204" s="155" t="e">
        <f t="shared" si="9"/>
        <v>#DIV/0!</v>
      </c>
    </row>
    <row r="205" spans="2:10" x14ac:dyDescent="0.3">
      <c r="B205" s="11"/>
      <c r="C205" s="14"/>
      <c r="D205" s="116"/>
      <c r="E205" s="117"/>
      <c r="F205" s="12" t="e">
        <f t="shared" si="8"/>
        <v>#DIV/0!</v>
      </c>
      <c r="H205" s="56">
        <f>SUMIFS('Sales Information'!$M$5:$M$1004,'Sales Information'!$D$5:$D$1004,'Card Costs + Results'!B205,'Sales Information'!$E$5:$E$1004,'Card Costs + Results'!C205)</f>
        <v>0</v>
      </c>
      <c r="I205" s="56">
        <f>SUMIFS('Sales Information'!$U$5:$U$1004,'Sales Information'!$D$5:$D$1004,'Card Costs + Results'!B205,'Sales Information'!$E$5:$E$1004,'Card Costs + Results'!C205)-D205</f>
        <v>0</v>
      </c>
      <c r="J205" s="155" t="e">
        <f t="shared" si="9"/>
        <v>#DIV/0!</v>
      </c>
    </row>
    <row r="206" spans="2:10" x14ac:dyDescent="0.3">
      <c r="B206" s="11"/>
      <c r="C206" s="14"/>
      <c r="D206" s="116"/>
      <c r="E206" s="117"/>
      <c r="F206" s="12" t="e">
        <f t="shared" si="8"/>
        <v>#DIV/0!</v>
      </c>
      <c r="H206" s="56">
        <f>SUMIFS('Sales Information'!$M$5:$M$1004,'Sales Information'!$D$5:$D$1004,'Card Costs + Results'!B206,'Sales Information'!$E$5:$E$1004,'Card Costs + Results'!C206)</f>
        <v>0</v>
      </c>
      <c r="I206" s="56">
        <f>SUMIFS('Sales Information'!$U$5:$U$1004,'Sales Information'!$D$5:$D$1004,'Card Costs + Results'!B206,'Sales Information'!$E$5:$E$1004,'Card Costs + Results'!C206)-D206</f>
        <v>0</v>
      </c>
      <c r="J206" s="155" t="e">
        <f t="shared" si="9"/>
        <v>#DIV/0!</v>
      </c>
    </row>
    <row r="207" spans="2:10" x14ac:dyDescent="0.3">
      <c r="B207" s="11"/>
      <c r="C207" s="14"/>
      <c r="D207" s="116"/>
      <c r="E207" s="117"/>
      <c r="F207" s="12" t="e">
        <f t="shared" si="8"/>
        <v>#DIV/0!</v>
      </c>
      <c r="H207" s="56">
        <f>SUMIFS('Sales Information'!$M$5:$M$1004,'Sales Information'!$D$5:$D$1004,'Card Costs + Results'!B207,'Sales Information'!$E$5:$E$1004,'Card Costs + Results'!C207)</f>
        <v>0</v>
      </c>
      <c r="I207" s="56">
        <f>SUMIFS('Sales Information'!$U$5:$U$1004,'Sales Information'!$D$5:$D$1004,'Card Costs + Results'!B207,'Sales Information'!$E$5:$E$1004,'Card Costs + Results'!C207)-D207</f>
        <v>0</v>
      </c>
      <c r="J207" s="155" t="e">
        <f t="shared" si="9"/>
        <v>#DIV/0!</v>
      </c>
    </row>
    <row r="208" spans="2:10" x14ac:dyDescent="0.3">
      <c r="B208" s="11"/>
      <c r="C208" s="14"/>
      <c r="D208" s="116"/>
      <c r="E208" s="117"/>
      <c r="F208" s="12" t="e">
        <f t="shared" si="8"/>
        <v>#DIV/0!</v>
      </c>
      <c r="H208" s="56">
        <f>SUMIFS('Sales Information'!$M$5:$M$1004,'Sales Information'!$D$5:$D$1004,'Card Costs + Results'!B208,'Sales Information'!$E$5:$E$1004,'Card Costs + Results'!C208)</f>
        <v>0</v>
      </c>
      <c r="I208" s="56">
        <f>SUMIFS('Sales Information'!$U$5:$U$1004,'Sales Information'!$D$5:$D$1004,'Card Costs + Results'!B208,'Sales Information'!$E$5:$E$1004,'Card Costs + Results'!C208)-D208</f>
        <v>0</v>
      </c>
      <c r="J208" s="155" t="e">
        <f t="shared" si="9"/>
        <v>#DIV/0!</v>
      </c>
    </row>
    <row r="209" spans="2:10" x14ac:dyDescent="0.3">
      <c r="B209" s="11"/>
      <c r="C209" s="14"/>
      <c r="D209" s="116"/>
      <c r="E209" s="117"/>
      <c r="F209" s="12" t="e">
        <f t="shared" si="8"/>
        <v>#DIV/0!</v>
      </c>
      <c r="H209" s="56">
        <f>SUMIFS('Sales Information'!$M$5:$M$1004,'Sales Information'!$D$5:$D$1004,'Card Costs + Results'!B209,'Sales Information'!$E$5:$E$1004,'Card Costs + Results'!C209)</f>
        <v>0</v>
      </c>
      <c r="I209" s="56">
        <f>SUMIFS('Sales Information'!$U$5:$U$1004,'Sales Information'!$D$5:$D$1004,'Card Costs + Results'!B209,'Sales Information'!$E$5:$E$1004,'Card Costs + Results'!C209)-D209</f>
        <v>0</v>
      </c>
      <c r="J209" s="155" t="e">
        <f t="shared" si="9"/>
        <v>#DIV/0!</v>
      </c>
    </row>
    <row r="210" spans="2:10" x14ac:dyDescent="0.3">
      <c r="B210" s="11"/>
      <c r="C210" s="14"/>
      <c r="D210" s="116"/>
      <c r="E210" s="117"/>
      <c r="F210" s="12" t="e">
        <f t="shared" si="8"/>
        <v>#DIV/0!</v>
      </c>
      <c r="H210" s="56">
        <f>SUMIFS('Sales Information'!$M$5:$M$1004,'Sales Information'!$D$5:$D$1004,'Card Costs + Results'!B210,'Sales Information'!$E$5:$E$1004,'Card Costs + Results'!C210)</f>
        <v>0</v>
      </c>
      <c r="I210" s="56">
        <f>SUMIFS('Sales Information'!$U$5:$U$1004,'Sales Information'!$D$5:$D$1004,'Card Costs + Results'!B210,'Sales Information'!$E$5:$E$1004,'Card Costs + Results'!C210)-D210</f>
        <v>0</v>
      </c>
      <c r="J210" s="155" t="e">
        <f t="shared" si="9"/>
        <v>#DIV/0!</v>
      </c>
    </row>
    <row r="211" spans="2:10" x14ac:dyDescent="0.3">
      <c r="B211" s="11"/>
      <c r="C211" s="14"/>
      <c r="D211" s="116"/>
      <c r="E211" s="117"/>
      <c r="F211" s="12" t="e">
        <f t="shared" si="8"/>
        <v>#DIV/0!</v>
      </c>
      <c r="H211" s="56">
        <f>SUMIFS('Sales Information'!$M$5:$M$1004,'Sales Information'!$D$5:$D$1004,'Card Costs + Results'!B211,'Sales Information'!$E$5:$E$1004,'Card Costs + Results'!C211)</f>
        <v>0</v>
      </c>
      <c r="I211" s="56">
        <f>SUMIFS('Sales Information'!$U$5:$U$1004,'Sales Information'!$D$5:$D$1004,'Card Costs + Results'!B211,'Sales Information'!$E$5:$E$1004,'Card Costs + Results'!C211)-D211</f>
        <v>0</v>
      </c>
      <c r="J211" s="155" t="e">
        <f t="shared" si="9"/>
        <v>#DIV/0!</v>
      </c>
    </row>
    <row r="212" spans="2:10" x14ac:dyDescent="0.3">
      <c r="B212" s="11"/>
      <c r="C212" s="14"/>
      <c r="D212" s="116"/>
      <c r="E212" s="117"/>
      <c r="F212" s="12" t="e">
        <f t="shared" si="8"/>
        <v>#DIV/0!</v>
      </c>
      <c r="H212" s="56">
        <f>SUMIFS('Sales Information'!$M$5:$M$1004,'Sales Information'!$D$5:$D$1004,'Card Costs + Results'!B212,'Sales Information'!$E$5:$E$1004,'Card Costs + Results'!C212)</f>
        <v>0</v>
      </c>
      <c r="I212" s="56">
        <f>SUMIFS('Sales Information'!$U$5:$U$1004,'Sales Information'!$D$5:$D$1004,'Card Costs + Results'!B212,'Sales Information'!$E$5:$E$1004,'Card Costs + Results'!C212)-D212</f>
        <v>0</v>
      </c>
      <c r="J212" s="155" t="e">
        <f t="shared" si="9"/>
        <v>#DIV/0!</v>
      </c>
    </row>
    <row r="213" spans="2:10" x14ac:dyDescent="0.3">
      <c r="B213" s="11"/>
      <c r="C213" s="14"/>
      <c r="D213" s="116"/>
      <c r="E213" s="117"/>
      <c r="F213" s="12" t="e">
        <f t="shared" si="8"/>
        <v>#DIV/0!</v>
      </c>
      <c r="H213" s="56">
        <f>SUMIFS('Sales Information'!$M$5:$M$1004,'Sales Information'!$D$5:$D$1004,'Card Costs + Results'!B213,'Sales Information'!$E$5:$E$1004,'Card Costs + Results'!C213)</f>
        <v>0</v>
      </c>
      <c r="I213" s="56">
        <f>SUMIFS('Sales Information'!$U$5:$U$1004,'Sales Information'!$D$5:$D$1004,'Card Costs + Results'!B213,'Sales Information'!$E$5:$E$1004,'Card Costs + Results'!C213)-D213</f>
        <v>0</v>
      </c>
      <c r="J213" s="155" t="e">
        <f t="shared" si="9"/>
        <v>#DIV/0!</v>
      </c>
    </row>
    <row r="214" spans="2:10" x14ac:dyDescent="0.3">
      <c r="B214" s="11"/>
      <c r="C214" s="14"/>
      <c r="D214" s="116"/>
      <c r="E214" s="117"/>
      <c r="F214" s="12" t="e">
        <f t="shared" si="8"/>
        <v>#DIV/0!</v>
      </c>
      <c r="H214" s="56">
        <f>SUMIFS('Sales Information'!$M$5:$M$1004,'Sales Information'!$D$5:$D$1004,'Card Costs + Results'!B214,'Sales Information'!$E$5:$E$1004,'Card Costs + Results'!C214)</f>
        <v>0</v>
      </c>
      <c r="I214" s="56">
        <f>SUMIFS('Sales Information'!$U$5:$U$1004,'Sales Information'!$D$5:$D$1004,'Card Costs + Results'!B214,'Sales Information'!$E$5:$E$1004,'Card Costs + Results'!C214)-D214</f>
        <v>0</v>
      </c>
      <c r="J214" s="155" t="e">
        <f t="shared" si="9"/>
        <v>#DIV/0!</v>
      </c>
    </row>
    <row r="215" spans="2:10" x14ac:dyDescent="0.3">
      <c r="B215" s="11"/>
      <c r="C215" s="14"/>
      <c r="D215" s="116"/>
      <c r="E215" s="117"/>
      <c r="F215" s="12" t="e">
        <f t="shared" si="8"/>
        <v>#DIV/0!</v>
      </c>
      <c r="H215" s="56">
        <f>SUMIFS('Sales Information'!$M$5:$M$1004,'Sales Information'!$D$5:$D$1004,'Card Costs + Results'!B215,'Sales Information'!$E$5:$E$1004,'Card Costs + Results'!C215)</f>
        <v>0</v>
      </c>
      <c r="I215" s="56">
        <f>SUMIFS('Sales Information'!$U$5:$U$1004,'Sales Information'!$D$5:$D$1004,'Card Costs + Results'!B215,'Sales Information'!$E$5:$E$1004,'Card Costs + Results'!C215)-D215</f>
        <v>0</v>
      </c>
      <c r="J215" s="155" t="e">
        <f t="shared" si="9"/>
        <v>#DIV/0!</v>
      </c>
    </row>
    <row r="216" spans="2:10" x14ac:dyDescent="0.3">
      <c r="B216" s="11"/>
      <c r="C216" s="14"/>
      <c r="D216" s="116"/>
      <c r="E216" s="117"/>
      <c r="F216" s="12" t="e">
        <f t="shared" si="8"/>
        <v>#DIV/0!</v>
      </c>
      <c r="H216" s="56">
        <f>SUMIFS('Sales Information'!$M$5:$M$1004,'Sales Information'!$D$5:$D$1004,'Card Costs + Results'!B216,'Sales Information'!$E$5:$E$1004,'Card Costs + Results'!C216)</f>
        <v>0</v>
      </c>
      <c r="I216" s="56">
        <f>SUMIFS('Sales Information'!$U$5:$U$1004,'Sales Information'!$D$5:$D$1004,'Card Costs + Results'!B216,'Sales Information'!$E$5:$E$1004,'Card Costs + Results'!C216)-D216</f>
        <v>0</v>
      </c>
      <c r="J216" s="155" t="e">
        <f t="shared" si="9"/>
        <v>#DIV/0!</v>
      </c>
    </row>
    <row r="217" spans="2:10" x14ac:dyDescent="0.3">
      <c r="B217" s="11"/>
      <c r="C217" s="14"/>
      <c r="D217" s="116"/>
      <c r="E217" s="117"/>
      <c r="F217" s="12" t="e">
        <f t="shared" si="8"/>
        <v>#DIV/0!</v>
      </c>
      <c r="H217" s="56">
        <f>SUMIFS('Sales Information'!$M$5:$M$1004,'Sales Information'!$D$5:$D$1004,'Card Costs + Results'!B217,'Sales Information'!$E$5:$E$1004,'Card Costs + Results'!C217)</f>
        <v>0</v>
      </c>
      <c r="I217" s="56">
        <f>SUMIFS('Sales Information'!$U$5:$U$1004,'Sales Information'!$D$5:$D$1004,'Card Costs + Results'!B217,'Sales Information'!$E$5:$E$1004,'Card Costs + Results'!C217)-D217</f>
        <v>0</v>
      </c>
      <c r="J217" s="155" t="e">
        <f t="shared" si="9"/>
        <v>#DIV/0!</v>
      </c>
    </row>
    <row r="218" spans="2:10" x14ac:dyDescent="0.3">
      <c r="B218" s="11"/>
      <c r="C218" s="14"/>
      <c r="D218" s="116"/>
      <c r="E218" s="117"/>
      <c r="F218" s="12" t="e">
        <f t="shared" si="8"/>
        <v>#DIV/0!</v>
      </c>
      <c r="H218" s="56">
        <f>SUMIFS('Sales Information'!$M$5:$M$1004,'Sales Information'!$D$5:$D$1004,'Card Costs + Results'!B218,'Sales Information'!$E$5:$E$1004,'Card Costs + Results'!C218)</f>
        <v>0</v>
      </c>
      <c r="I218" s="56">
        <f>SUMIFS('Sales Information'!$U$5:$U$1004,'Sales Information'!$D$5:$D$1004,'Card Costs + Results'!B218,'Sales Information'!$E$5:$E$1004,'Card Costs + Results'!C218)-D218</f>
        <v>0</v>
      </c>
      <c r="J218" s="155" t="e">
        <f t="shared" si="9"/>
        <v>#DIV/0!</v>
      </c>
    </row>
    <row r="219" spans="2:10" x14ac:dyDescent="0.3">
      <c r="B219" s="11"/>
      <c r="C219" s="14"/>
      <c r="D219" s="116"/>
      <c r="E219" s="117"/>
      <c r="F219" s="12" t="e">
        <f t="shared" si="8"/>
        <v>#DIV/0!</v>
      </c>
      <c r="H219" s="56">
        <f>SUMIFS('Sales Information'!$M$5:$M$1004,'Sales Information'!$D$5:$D$1004,'Card Costs + Results'!B219,'Sales Information'!$E$5:$E$1004,'Card Costs + Results'!C219)</f>
        <v>0</v>
      </c>
      <c r="I219" s="56">
        <f>SUMIFS('Sales Information'!$U$5:$U$1004,'Sales Information'!$D$5:$D$1004,'Card Costs + Results'!B219,'Sales Information'!$E$5:$E$1004,'Card Costs + Results'!C219)-D219</f>
        <v>0</v>
      </c>
      <c r="J219" s="155" t="e">
        <f t="shared" si="9"/>
        <v>#DIV/0!</v>
      </c>
    </row>
    <row r="220" spans="2:10" x14ac:dyDescent="0.3">
      <c r="B220" s="11"/>
      <c r="C220" s="14"/>
      <c r="D220" s="116"/>
      <c r="E220" s="117"/>
      <c r="F220" s="12" t="e">
        <f t="shared" si="8"/>
        <v>#DIV/0!</v>
      </c>
      <c r="H220" s="56">
        <f>SUMIFS('Sales Information'!$M$5:$M$1004,'Sales Information'!$D$5:$D$1004,'Card Costs + Results'!B220,'Sales Information'!$E$5:$E$1004,'Card Costs + Results'!C220)</f>
        <v>0</v>
      </c>
      <c r="I220" s="56">
        <f>SUMIFS('Sales Information'!$U$5:$U$1004,'Sales Information'!$D$5:$D$1004,'Card Costs + Results'!B220,'Sales Information'!$E$5:$E$1004,'Card Costs + Results'!C220)-D220</f>
        <v>0</v>
      </c>
      <c r="J220" s="155" t="e">
        <f t="shared" si="9"/>
        <v>#DIV/0!</v>
      </c>
    </row>
    <row r="221" spans="2:10" x14ac:dyDescent="0.3">
      <c r="B221" s="11"/>
      <c r="C221" s="14"/>
      <c r="D221" s="116"/>
      <c r="E221" s="117"/>
      <c r="F221" s="12" t="e">
        <f t="shared" si="8"/>
        <v>#DIV/0!</v>
      </c>
      <c r="H221" s="56">
        <f>SUMIFS('Sales Information'!$M$5:$M$1004,'Sales Information'!$D$5:$D$1004,'Card Costs + Results'!B221,'Sales Information'!$E$5:$E$1004,'Card Costs + Results'!C221)</f>
        <v>0</v>
      </c>
      <c r="I221" s="56">
        <f>SUMIFS('Sales Information'!$U$5:$U$1004,'Sales Information'!$D$5:$D$1004,'Card Costs + Results'!B221,'Sales Information'!$E$5:$E$1004,'Card Costs + Results'!C221)-D221</f>
        <v>0</v>
      </c>
      <c r="J221" s="155" t="e">
        <f t="shared" si="9"/>
        <v>#DIV/0!</v>
      </c>
    </row>
    <row r="222" spans="2:10" x14ac:dyDescent="0.3">
      <c r="B222" s="11"/>
      <c r="C222" s="14"/>
      <c r="D222" s="116"/>
      <c r="E222" s="117"/>
      <c r="F222" s="12" t="e">
        <f t="shared" si="8"/>
        <v>#DIV/0!</v>
      </c>
      <c r="H222" s="56">
        <f>SUMIFS('Sales Information'!$M$5:$M$1004,'Sales Information'!$D$5:$D$1004,'Card Costs + Results'!B222,'Sales Information'!$E$5:$E$1004,'Card Costs + Results'!C222)</f>
        <v>0</v>
      </c>
      <c r="I222" s="56">
        <f>SUMIFS('Sales Information'!$U$5:$U$1004,'Sales Information'!$D$5:$D$1004,'Card Costs + Results'!B222,'Sales Information'!$E$5:$E$1004,'Card Costs + Results'!C222)-D222</f>
        <v>0</v>
      </c>
      <c r="J222" s="155" t="e">
        <f t="shared" si="9"/>
        <v>#DIV/0!</v>
      </c>
    </row>
    <row r="223" spans="2:10" x14ac:dyDescent="0.3">
      <c r="B223" s="11"/>
      <c r="C223" s="14"/>
      <c r="D223" s="116"/>
      <c r="E223" s="117"/>
      <c r="F223" s="12" t="e">
        <f t="shared" si="8"/>
        <v>#DIV/0!</v>
      </c>
      <c r="H223" s="56">
        <f>SUMIFS('Sales Information'!$M$5:$M$1004,'Sales Information'!$D$5:$D$1004,'Card Costs + Results'!B223,'Sales Information'!$E$5:$E$1004,'Card Costs + Results'!C223)</f>
        <v>0</v>
      </c>
      <c r="I223" s="56">
        <f>SUMIFS('Sales Information'!$U$5:$U$1004,'Sales Information'!$D$5:$D$1004,'Card Costs + Results'!B223,'Sales Information'!$E$5:$E$1004,'Card Costs + Results'!C223)-D223</f>
        <v>0</v>
      </c>
      <c r="J223" s="155" t="e">
        <f t="shared" si="9"/>
        <v>#DIV/0!</v>
      </c>
    </row>
    <row r="224" spans="2:10" x14ac:dyDescent="0.3">
      <c r="B224" s="11"/>
      <c r="C224" s="14"/>
      <c r="D224" s="116"/>
      <c r="E224" s="117"/>
      <c r="F224" s="12" t="e">
        <f t="shared" si="8"/>
        <v>#DIV/0!</v>
      </c>
      <c r="H224" s="56">
        <f>SUMIFS('Sales Information'!$M$5:$M$1004,'Sales Information'!$D$5:$D$1004,'Card Costs + Results'!B224,'Sales Information'!$E$5:$E$1004,'Card Costs + Results'!C224)</f>
        <v>0</v>
      </c>
      <c r="I224" s="56">
        <f>SUMIFS('Sales Information'!$U$5:$U$1004,'Sales Information'!$D$5:$D$1004,'Card Costs + Results'!B224,'Sales Information'!$E$5:$E$1004,'Card Costs + Results'!C224)-D224</f>
        <v>0</v>
      </c>
      <c r="J224" s="155" t="e">
        <f t="shared" si="9"/>
        <v>#DIV/0!</v>
      </c>
    </row>
    <row r="225" spans="2:10" x14ac:dyDescent="0.3">
      <c r="B225" s="11"/>
      <c r="C225" s="14"/>
      <c r="D225" s="116"/>
      <c r="E225" s="117"/>
      <c r="F225" s="12" t="e">
        <f t="shared" si="8"/>
        <v>#DIV/0!</v>
      </c>
      <c r="H225" s="56">
        <f>SUMIFS('Sales Information'!$M$5:$M$1004,'Sales Information'!$D$5:$D$1004,'Card Costs + Results'!B225,'Sales Information'!$E$5:$E$1004,'Card Costs + Results'!C225)</f>
        <v>0</v>
      </c>
      <c r="I225" s="56">
        <f>SUMIFS('Sales Information'!$U$5:$U$1004,'Sales Information'!$D$5:$D$1004,'Card Costs + Results'!B225,'Sales Information'!$E$5:$E$1004,'Card Costs + Results'!C225)-D225</f>
        <v>0</v>
      </c>
      <c r="J225" s="155" t="e">
        <f t="shared" si="9"/>
        <v>#DIV/0!</v>
      </c>
    </row>
    <row r="226" spans="2:10" x14ac:dyDescent="0.3">
      <c r="B226" s="11"/>
      <c r="C226" s="14"/>
      <c r="D226" s="116"/>
      <c r="E226" s="117"/>
      <c r="F226" s="12" t="e">
        <f t="shared" si="8"/>
        <v>#DIV/0!</v>
      </c>
      <c r="H226" s="56">
        <f>SUMIFS('Sales Information'!$M$5:$M$1004,'Sales Information'!$D$5:$D$1004,'Card Costs + Results'!B226,'Sales Information'!$E$5:$E$1004,'Card Costs + Results'!C226)</f>
        <v>0</v>
      </c>
      <c r="I226" s="56">
        <f>SUMIFS('Sales Information'!$U$5:$U$1004,'Sales Information'!$D$5:$D$1004,'Card Costs + Results'!B226,'Sales Information'!$E$5:$E$1004,'Card Costs + Results'!C226)-D226</f>
        <v>0</v>
      </c>
      <c r="J226" s="155" t="e">
        <f t="shared" si="9"/>
        <v>#DIV/0!</v>
      </c>
    </row>
    <row r="227" spans="2:10" x14ac:dyDescent="0.3">
      <c r="B227" s="11"/>
      <c r="C227" s="14"/>
      <c r="D227" s="116"/>
      <c r="E227" s="117"/>
      <c r="F227" s="12" t="e">
        <f t="shared" si="8"/>
        <v>#DIV/0!</v>
      </c>
      <c r="H227" s="56">
        <f>SUMIFS('Sales Information'!$M$5:$M$1004,'Sales Information'!$D$5:$D$1004,'Card Costs + Results'!B227,'Sales Information'!$E$5:$E$1004,'Card Costs + Results'!C227)</f>
        <v>0</v>
      </c>
      <c r="I227" s="56">
        <f>SUMIFS('Sales Information'!$U$5:$U$1004,'Sales Information'!$D$5:$D$1004,'Card Costs + Results'!B227,'Sales Information'!$E$5:$E$1004,'Card Costs + Results'!C227)-D227</f>
        <v>0</v>
      </c>
      <c r="J227" s="155" t="e">
        <f t="shared" si="9"/>
        <v>#DIV/0!</v>
      </c>
    </row>
    <row r="228" spans="2:10" x14ac:dyDescent="0.3">
      <c r="B228" s="11"/>
      <c r="C228" s="14"/>
      <c r="D228" s="116"/>
      <c r="E228" s="117"/>
      <c r="F228" s="12" t="e">
        <f t="shared" si="8"/>
        <v>#DIV/0!</v>
      </c>
      <c r="H228" s="56">
        <f>SUMIFS('Sales Information'!$M$5:$M$1004,'Sales Information'!$D$5:$D$1004,'Card Costs + Results'!B228,'Sales Information'!$E$5:$E$1004,'Card Costs + Results'!C228)</f>
        <v>0</v>
      </c>
      <c r="I228" s="56">
        <f>SUMIFS('Sales Information'!$U$5:$U$1004,'Sales Information'!$D$5:$D$1004,'Card Costs + Results'!B228,'Sales Information'!$E$5:$E$1004,'Card Costs + Results'!C228)-D228</f>
        <v>0</v>
      </c>
      <c r="J228" s="155" t="e">
        <f t="shared" si="9"/>
        <v>#DIV/0!</v>
      </c>
    </row>
    <row r="229" spans="2:10" x14ac:dyDescent="0.3">
      <c r="B229" s="11"/>
      <c r="C229" s="14"/>
      <c r="D229" s="116"/>
      <c r="E229" s="117"/>
      <c r="F229" s="12" t="e">
        <f t="shared" si="8"/>
        <v>#DIV/0!</v>
      </c>
      <c r="H229" s="56">
        <f>SUMIFS('Sales Information'!$M$5:$M$1004,'Sales Information'!$D$5:$D$1004,'Card Costs + Results'!B229,'Sales Information'!$E$5:$E$1004,'Card Costs + Results'!C229)</f>
        <v>0</v>
      </c>
      <c r="I229" s="56">
        <f>SUMIFS('Sales Information'!$U$5:$U$1004,'Sales Information'!$D$5:$D$1004,'Card Costs + Results'!B229,'Sales Information'!$E$5:$E$1004,'Card Costs + Results'!C229)-D229</f>
        <v>0</v>
      </c>
      <c r="J229" s="155" t="e">
        <f t="shared" si="9"/>
        <v>#DIV/0!</v>
      </c>
    </row>
    <row r="230" spans="2:10" x14ac:dyDescent="0.3">
      <c r="B230" s="11"/>
      <c r="C230" s="14"/>
      <c r="D230" s="116"/>
      <c r="E230" s="117"/>
      <c r="F230" s="12" t="e">
        <f t="shared" ref="F230:F250" si="10">SUM(D230/E230)</f>
        <v>#DIV/0!</v>
      </c>
      <c r="H230" s="56">
        <f>SUMIFS('Sales Information'!$M$5:$M$1004,'Sales Information'!$D$5:$D$1004,'Card Costs + Results'!B230,'Sales Information'!$E$5:$E$1004,'Card Costs + Results'!C230)</f>
        <v>0</v>
      </c>
      <c r="I230" s="56">
        <f>SUMIFS('Sales Information'!$U$5:$U$1004,'Sales Information'!$D$5:$D$1004,'Card Costs + Results'!B230,'Sales Information'!$E$5:$E$1004,'Card Costs + Results'!C230)-D230</f>
        <v>0</v>
      </c>
      <c r="J230" s="155" t="e">
        <f t="shared" si="9"/>
        <v>#DIV/0!</v>
      </c>
    </row>
    <row r="231" spans="2:10" x14ac:dyDescent="0.3">
      <c r="B231" s="11"/>
      <c r="C231" s="14"/>
      <c r="D231" s="116"/>
      <c r="E231" s="117"/>
      <c r="F231" s="12" t="e">
        <f t="shared" si="10"/>
        <v>#DIV/0!</v>
      </c>
      <c r="H231" s="56">
        <f>SUMIFS('Sales Information'!$M$5:$M$1004,'Sales Information'!$D$5:$D$1004,'Card Costs + Results'!B231,'Sales Information'!$E$5:$E$1004,'Card Costs + Results'!C231)</f>
        <v>0</v>
      </c>
      <c r="I231" s="56">
        <f>SUMIFS('Sales Information'!$U$5:$U$1004,'Sales Information'!$D$5:$D$1004,'Card Costs + Results'!B231,'Sales Information'!$E$5:$E$1004,'Card Costs + Results'!C231)-D231</f>
        <v>0</v>
      </c>
      <c r="J231" s="155" t="e">
        <f t="shared" si="9"/>
        <v>#DIV/0!</v>
      </c>
    </row>
    <row r="232" spans="2:10" x14ac:dyDescent="0.3">
      <c r="B232" s="11"/>
      <c r="C232" s="14"/>
      <c r="D232" s="116"/>
      <c r="E232" s="117"/>
      <c r="F232" s="12" t="e">
        <f t="shared" si="10"/>
        <v>#DIV/0!</v>
      </c>
      <c r="H232" s="56">
        <f>SUMIFS('Sales Information'!$M$5:$M$1004,'Sales Information'!$D$5:$D$1004,'Card Costs + Results'!B232,'Sales Information'!$E$5:$E$1004,'Card Costs + Results'!C232)</f>
        <v>0</v>
      </c>
      <c r="I232" s="56">
        <f>SUMIFS('Sales Information'!$U$5:$U$1004,'Sales Information'!$D$5:$D$1004,'Card Costs + Results'!B232,'Sales Information'!$E$5:$E$1004,'Card Costs + Results'!C232)-D232</f>
        <v>0</v>
      </c>
      <c r="J232" s="155" t="e">
        <f t="shared" si="9"/>
        <v>#DIV/0!</v>
      </c>
    </row>
    <row r="233" spans="2:10" x14ac:dyDescent="0.3">
      <c r="B233" s="11"/>
      <c r="C233" s="14"/>
      <c r="D233" s="116"/>
      <c r="E233" s="117"/>
      <c r="F233" s="12" t="e">
        <f t="shared" si="10"/>
        <v>#DIV/0!</v>
      </c>
      <c r="H233" s="56">
        <f>SUMIFS('Sales Information'!$M$5:$M$1004,'Sales Information'!$D$5:$D$1004,'Card Costs + Results'!B233,'Sales Information'!$E$5:$E$1004,'Card Costs + Results'!C233)</f>
        <v>0</v>
      </c>
      <c r="I233" s="56">
        <f>SUMIFS('Sales Information'!$U$5:$U$1004,'Sales Information'!$D$5:$D$1004,'Card Costs + Results'!B233,'Sales Information'!$E$5:$E$1004,'Card Costs + Results'!C233)-D233</f>
        <v>0</v>
      </c>
      <c r="J233" s="155" t="e">
        <f t="shared" si="9"/>
        <v>#DIV/0!</v>
      </c>
    </row>
    <row r="234" spans="2:10" x14ac:dyDescent="0.3">
      <c r="B234" s="11"/>
      <c r="C234" s="14"/>
      <c r="D234" s="116"/>
      <c r="E234" s="117"/>
      <c r="F234" s="12" t="e">
        <f t="shared" si="10"/>
        <v>#DIV/0!</v>
      </c>
      <c r="H234" s="56">
        <f>SUMIFS('Sales Information'!$M$5:$M$1004,'Sales Information'!$D$5:$D$1004,'Card Costs + Results'!B234,'Sales Information'!$E$5:$E$1004,'Card Costs + Results'!C234)</f>
        <v>0</v>
      </c>
      <c r="I234" s="56">
        <f>SUMIFS('Sales Information'!$U$5:$U$1004,'Sales Information'!$D$5:$D$1004,'Card Costs + Results'!B234,'Sales Information'!$E$5:$E$1004,'Card Costs + Results'!C234)-D234</f>
        <v>0</v>
      </c>
      <c r="J234" s="155" t="e">
        <f t="shared" si="9"/>
        <v>#DIV/0!</v>
      </c>
    </row>
    <row r="235" spans="2:10" x14ac:dyDescent="0.3">
      <c r="B235" s="11"/>
      <c r="C235" s="14"/>
      <c r="D235" s="116"/>
      <c r="E235" s="117"/>
      <c r="F235" s="12" t="e">
        <f t="shared" si="10"/>
        <v>#DIV/0!</v>
      </c>
      <c r="H235" s="56">
        <f>SUMIFS('Sales Information'!$M$5:$M$1004,'Sales Information'!$D$5:$D$1004,'Card Costs + Results'!B235,'Sales Information'!$E$5:$E$1004,'Card Costs + Results'!C235)</f>
        <v>0</v>
      </c>
      <c r="I235" s="56">
        <f>SUMIFS('Sales Information'!$U$5:$U$1004,'Sales Information'!$D$5:$D$1004,'Card Costs + Results'!B235,'Sales Information'!$E$5:$E$1004,'Card Costs + Results'!C235)-D235</f>
        <v>0</v>
      </c>
      <c r="J235" s="155" t="e">
        <f t="shared" si="9"/>
        <v>#DIV/0!</v>
      </c>
    </row>
    <row r="236" spans="2:10" x14ac:dyDescent="0.3">
      <c r="B236" s="11"/>
      <c r="C236" s="14"/>
      <c r="D236" s="116"/>
      <c r="E236" s="117"/>
      <c r="F236" s="12" t="e">
        <f t="shared" si="10"/>
        <v>#DIV/0!</v>
      </c>
      <c r="H236" s="56">
        <f>SUMIFS('Sales Information'!$M$5:$M$1004,'Sales Information'!$D$5:$D$1004,'Card Costs + Results'!B236,'Sales Information'!$E$5:$E$1004,'Card Costs + Results'!C236)</f>
        <v>0</v>
      </c>
      <c r="I236" s="56">
        <f>SUMIFS('Sales Information'!$U$5:$U$1004,'Sales Information'!$D$5:$D$1004,'Card Costs + Results'!B236,'Sales Information'!$E$5:$E$1004,'Card Costs + Results'!C236)-D236</f>
        <v>0</v>
      </c>
      <c r="J236" s="155" t="e">
        <f t="shared" si="9"/>
        <v>#DIV/0!</v>
      </c>
    </row>
    <row r="237" spans="2:10" x14ac:dyDescent="0.3">
      <c r="B237" s="11"/>
      <c r="C237" s="14"/>
      <c r="D237" s="116"/>
      <c r="E237" s="117"/>
      <c r="F237" s="12" t="e">
        <f t="shared" si="10"/>
        <v>#DIV/0!</v>
      </c>
      <c r="H237" s="56">
        <f>SUMIFS('Sales Information'!$M$5:$M$1004,'Sales Information'!$D$5:$D$1004,'Card Costs + Results'!B237,'Sales Information'!$E$5:$E$1004,'Card Costs + Results'!C237)</f>
        <v>0</v>
      </c>
      <c r="I237" s="56">
        <f>SUMIFS('Sales Information'!$U$5:$U$1004,'Sales Information'!$D$5:$D$1004,'Card Costs + Results'!B237,'Sales Information'!$E$5:$E$1004,'Card Costs + Results'!C237)-D237</f>
        <v>0</v>
      </c>
      <c r="J237" s="155" t="e">
        <f t="shared" si="9"/>
        <v>#DIV/0!</v>
      </c>
    </row>
    <row r="238" spans="2:10" x14ac:dyDescent="0.3">
      <c r="B238" s="11"/>
      <c r="C238" s="14"/>
      <c r="D238" s="116"/>
      <c r="E238" s="117"/>
      <c r="F238" s="12" t="e">
        <f t="shared" si="10"/>
        <v>#DIV/0!</v>
      </c>
      <c r="H238" s="56">
        <f>SUMIFS('Sales Information'!$M$5:$M$1004,'Sales Information'!$D$5:$D$1004,'Card Costs + Results'!B238,'Sales Information'!$E$5:$E$1004,'Card Costs + Results'!C238)</f>
        <v>0</v>
      </c>
      <c r="I238" s="56">
        <f>SUMIFS('Sales Information'!$U$5:$U$1004,'Sales Information'!$D$5:$D$1004,'Card Costs + Results'!B238,'Sales Information'!$E$5:$E$1004,'Card Costs + Results'!C238)-D238</f>
        <v>0</v>
      </c>
      <c r="J238" s="155" t="e">
        <f t="shared" si="9"/>
        <v>#DIV/0!</v>
      </c>
    </row>
    <row r="239" spans="2:10" x14ac:dyDescent="0.3">
      <c r="B239" s="11"/>
      <c r="C239" s="14"/>
      <c r="D239" s="116"/>
      <c r="E239" s="117"/>
      <c r="F239" s="12" t="e">
        <f t="shared" si="10"/>
        <v>#DIV/0!</v>
      </c>
      <c r="H239" s="56">
        <f>SUMIFS('Sales Information'!$M$5:$M$1004,'Sales Information'!$D$5:$D$1004,'Card Costs + Results'!B239,'Sales Information'!$E$5:$E$1004,'Card Costs + Results'!C239)</f>
        <v>0</v>
      </c>
      <c r="I239" s="56">
        <f>SUMIFS('Sales Information'!$U$5:$U$1004,'Sales Information'!$D$5:$D$1004,'Card Costs + Results'!B239,'Sales Information'!$E$5:$E$1004,'Card Costs + Results'!C239)-D239</f>
        <v>0</v>
      </c>
      <c r="J239" s="155" t="e">
        <f t="shared" si="9"/>
        <v>#DIV/0!</v>
      </c>
    </row>
    <row r="240" spans="2:10" x14ac:dyDescent="0.3">
      <c r="B240" s="11"/>
      <c r="C240" s="14"/>
      <c r="D240" s="116"/>
      <c r="E240" s="117"/>
      <c r="F240" s="12" t="e">
        <f t="shared" si="10"/>
        <v>#DIV/0!</v>
      </c>
      <c r="H240" s="56">
        <f>SUMIFS('Sales Information'!$M$5:$M$1004,'Sales Information'!$D$5:$D$1004,'Card Costs + Results'!B240,'Sales Information'!$E$5:$E$1004,'Card Costs + Results'!C240)</f>
        <v>0</v>
      </c>
      <c r="I240" s="56">
        <f>SUMIFS('Sales Information'!$U$5:$U$1004,'Sales Information'!$D$5:$D$1004,'Card Costs + Results'!B240,'Sales Information'!$E$5:$E$1004,'Card Costs + Results'!C240)-D240</f>
        <v>0</v>
      </c>
      <c r="J240" s="155" t="e">
        <f t="shared" si="9"/>
        <v>#DIV/0!</v>
      </c>
    </row>
    <row r="241" spans="2:10" x14ac:dyDescent="0.3">
      <c r="B241" s="11"/>
      <c r="C241" s="14"/>
      <c r="D241" s="116"/>
      <c r="E241" s="117"/>
      <c r="F241" s="12" t="e">
        <f t="shared" si="10"/>
        <v>#DIV/0!</v>
      </c>
      <c r="H241" s="56">
        <f>SUMIFS('Sales Information'!$M$5:$M$1004,'Sales Information'!$D$5:$D$1004,'Card Costs + Results'!B241,'Sales Information'!$E$5:$E$1004,'Card Costs + Results'!C241)</f>
        <v>0</v>
      </c>
      <c r="I241" s="56">
        <f>SUMIFS('Sales Information'!$U$5:$U$1004,'Sales Information'!$D$5:$D$1004,'Card Costs + Results'!B241,'Sales Information'!$E$5:$E$1004,'Card Costs + Results'!C241)-D241</f>
        <v>0</v>
      </c>
      <c r="J241" s="155" t="e">
        <f t="shared" si="9"/>
        <v>#DIV/0!</v>
      </c>
    </row>
    <row r="242" spans="2:10" x14ac:dyDescent="0.3">
      <c r="B242" s="11"/>
      <c r="C242" s="14"/>
      <c r="D242" s="116"/>
      <c r="E242" s="117"/>
      <c r="F242" s="12" t="e">
        <f t="shared" si="10"/>
        <v>#DIV/0!</v>
      </c>
      <c r="H242" s="56">
        <f>SUMIFS('Sales Information'!$M$5:$M$1004,'Sales Information'!$D$5:$D$1004,'Card Costs + Results'!B242,'Sales Information'!$E$5:$E$1004,'Card Costs + Results'!C242)</f>
        <v>0</v>
      </c>
      <c r="I242" s="56">
        <f>SUMIFS('Sales Information'!$U$5:$U$1004,'Sales Information'!$D$5:$D$1004,'Card Costs + Results'!B242,'Sales Information'!$E$5:$E$1004,'Card Costs + Results'!C242)-D242</f>
        <v>0</v>
      </c>
      <c r="J242" s="155" t="e">
        <f t="shared" si="9"/>
        <v>#DIV/0!</v>
      </c>
    </row>
    <row r="243" spans="2:10" x14ac:dyDescent="0.3">
      <c r="B243" s="11"/>
      <c r="C243" s="14"/>
      <c r="D243" s="116"/>
      <c r="E243" s="117"/>
      <c r="F243" s="12" t="e">
        <f t="shared" si="10"/>
        <v>#DIV/0!</v>
      </c>
      <c r="H243" s="56">
        <f>SUMIFS('Sales Information'!$M$5:$M$1004,'Sales Information'!$D$5:$D$1004,'Card Costs + Results'!B243,'Sales Information'!$E$5:$E$1004,'Card Costs + Results'!C243)</f>
        <v>0</v>
      </c>
      <c r="I243" s="56">
        <f>SUMIFS('Sales Information'!$U$5:$U$1004,'Sales Information'!$D$5:$D$1004,'Card Costs + Results'!B243,'Sales Information'!$E$5:$E$1004,'Card Costs + Results'!C243)-D243</f>
        <v>0</v>
      </c>
      <c r="J243" s="155" t="e">
        <f t="shared" si="9"/>
        <v>#DIV/0!</v>
      </c>
    </row>
    <row r="244" spans="2:10" x14ac:dyDescent="0.3">
      <c r="B244" s="11"/>
      <c r="C244" s="14"/>
      <c r="D244" s="116"/>
      <c r="E244" s="117"/>
      <c r="F244" s="12" t="e">
        <f t="shared" si="10"/>
        <v>#DIV/0!</v>
      </c>
      <c r="H244" s="56">
        <f>SUMIFS('Sales Information'!$M$5:$M$1004,'Sales Information'!$D$5:$D$1004,'Card Costs + Results'!B244,'Sales Information'!$E$5:$E$1004,'Card Costs + Results'!C244)</f>
        <v>0</v>
      </c>
      <c r="I244" s="56">
        <f>SUMIFS('Sales Information'!$U$5:$U$1004,'Sales Information'!$D$5:$D$1004,'Card Costs + Results'!B244,'Sales Information'!$E$5:$E$1004,'Card Costs + Results'!C244)-D244</f>
        <v>0</v>
      </c>
      <c r="J244" s="155" t="e">
        <f t="shared" si="9"/>
        <v>#DIV/0!</v>
      </c>
    </row>
    <row r="245" spans="2:10" x14ac:dyDescent="0.3">
      <c r="B245" s="11"/>
      <c r="C245" s="14"/>
      <c r="D245" s="116"/>
      <c r="E245" s="117"/>
      <c r="F245" s="12" t="e">
        <f t="shared" si="10"/>
        <v>#DIV/0!</v>
      </c>
      <c r="H245" s="56">
        <f>SUMIFS('Sales Information'!$M$5:$M$1004,'Sales Information'!$D$5:$D$1004,'Card Costs + Results'!B245,'Sales Information'!$E$5:$E$1004,'Card Costs + Results'!C245)</f>
        <v>0</v>
      </c>
      <c r="I245" s="56">
        <f>SUMIFS('Sales Information'!$U$5:$U$1004,'Sales Information'!$D$5:$D$1004,'Card Costs + Results'!B245,'Sales Information'!$E$5:$E$1004,'Card Costs + Results'!C245)-D245</f>
        <v>0</v>
      </c>
      <c r="J245" s="155" t="e">
        <f t="shared" si="9"/>
        <v>#DIV/0!</v>
      </c>
    </row>
    <row r="246" spans="2:10" x14ac:dyDescent="0.3">
      <c r="B246" s="11"/>
      <c r="C246" s="14"/>
      <c r="D246" s="116"/>
      <c r="E246" s="117"/>
      <c r="F246" s="12" t="e">
        <f t="shared" si="10"/>
        <v>#DIV/0!</v>
      </c>
      <c r="H246" s="56">
        <f>SUMIFS('Sales Information'!$M$5:$M$1004,'Sales Information'!$D$5:$D$1004,'Card Costs + Results'!B246,'Sales Information'!$E$5:$E$1004,'Card Costs + Results'!C246)</f>
        <v>0</v>
      </c>
      <c r="I246" s="56">
        <f>SUMIFS('Sales Information'!$U$5:$U$1004,'Sales Information'!$D$5:$D$1004,'Card Costs + Results'!B246,'Sales Information'!$E$5:$E$1004,'Card Costs + Results'!C246)-D246</f>
        <v>0</v>
      </c>
      <c r="J246" s="155" t="e">
        <f t="shared" si="9"/>
        <v>#DIV/0!</v>
      </c>
    </row>
    <row r="247" spans="2:10" x14ac:dyDescent="0.3">
      <c r="B247" s="11"/>
      <c r="C247" s="14"/>
      <c r="D247" s="116"/>
      <c r="E247" s="117"/>
      <c r="F247" s="12" t="e">
        <f t="shared" si="10"/>
        <v>#DIV/0!</v>
      </c>
      <c r="H247" s="56">
        <f>SUMIFS('Sales Information'!$M$5:$M$1004,'Sales Information'!$D$5:$D$1004,'Card Costs + Results'!B247,'Sales Information'!$E$5:$E$1004,'Card Costs + Results'!C247)</f>
        <v>0</v>
      </c>
      <c r="I247" s="56">
        <f>SUMIFS('Sales Information'!$U$5:$U$1004,'Sales Information'!$D$5:$D$1004,'Card Costs + Results'!B247,'Sales Information'!$E$5:$E$1004,'Card Costs + Results'!C247)-D247</f>
        <v>0</v>
      </c>
      <c r="J247" s="155" t="e">
        <f t="shared" si="9"/>
        <v>#DIV/0!</v>
      </c>
    </row>
    <row r="248" spans="2:10" x14ac:dyDescent="0.3">
      <c r="B248" s="11"/>
      <c r="C248" s="14"/>
      <c r="D248" s="116"/>
      <c r="E248" s="117"/>
      <c r="F248" s="12" t="e">
        <f t="shared" si="10"/>
        <v>#DIV/0!</v>
      </c>
      <c r="H248" s="56">
        <f>SUMIFS('Sales Information'!$M$5:$M$1004,'Sales Information'!$D$5:$D$1004,'Card Costs + Results'!B248,'Sales Information'!$E$5:$E$1004,'Card Costs + Results'!C248)</f>
        <v>0</v>
      </c>
      <c r="I248" s="56">
        <f>SUMIFS('Sales Information'!$U$5:$U$1004,'Sales Information'!$D$5:$D$1004,'Card Costs + Results'!B248,'Sales Information'!$E$5:$E$1004,'Card Costs + Results'!C248)-D248</f>
        <v>0</v>
      </c>
      <c r="J248" s="155" t="e">
        <f t="shared" si="9"/>
        <v>#DIV/0!</v>
      </c>
    </row>
    <row r="249" spans="2:10" x14ac:dyDescent="0.3">
      <c r="B249" s="11"/>
      <c r="C249" s="14"/>
      <c r="D249" s="116"/>
      <c r="E249" s="117"/>
      <c r="F249" s="12" t="e">
        <f t="shared" si="10"/>
        <v>#DIV/0!</v>
      </c>
      <c r="H249" s="56">
        <f>SUMIFS('Sales Information'!$M$5:$M$1004,'Sales Information'!$D$5:$D$1004,'Card Costs + Results'!B249,'Sales Information'!$E$5:$E$1004,'Card Costs + Results'!C249)</f>
        <v>0</v>
      </c>
      <c r="I249" s="56">
        <f>SUMIFS('Sales Information'!$U$5:$U$1004,'Sales Information'!$D$5:$D$1004,'Card Costs + Results'!B249,'Sales Information'!$E$5:$E$1004,'Card Costs + Results'!C249)-D249</f>
        <v>0</v>
      </c>
      <c r="J249" s="155" t="e">
        <f t="shared" si="9"/>
        <v>#DIV/0!</v>
      </c>
    </row>
    <row r="250" spans="2:10" ht="15" thickBot="1" x14ac:dyDescent="0.35">
      <c r="B250" s="60"/>
      <c r="C250" s="62"/>
      <c r="D250" s="122"/>
      <c r="E250" s="123"/>
      <c r="F250" s="63" t="e">
        <f t="shared" si="10"/>
        <v>#DIV/0!</v>
      </c>
      <c r="H250" s="56">
        <f>SUMIFS('Sales Information'!$M$5:$M$1004,'Sales Information'!$D$5:$D$1004,'Card Costs + Results'!B250,'Sales Information'!$E$5:$E$1004,'Card Costs + Results'!C250)</f>
        <v>0</v>
      </c>
      <c r="I250" s="56">
        <f>SUMIFS('Sales Information'!$U$5:$U$1004,'Sales Information'!$D$5:$D$1004,'Card Costs + Results'!B250,'Sales Information'!$E$5:$E$1004,'Card Costs + Results'!C250)-D250</f>
        <v>0</v>
      </c>
      <c r="J250" s="155" t="e">
        <f t="shared" si="9"/>
        <v>#DIV/0!</v>
      </c>
    </row>
  </sheetData>
  <mergeCells count="4">
    <mergeCell ref="H2:J2"/>
    <mergeCell ref="D2:F2"/>
    <mergeCell ref="B2:C2"/>
    <mergeCell ref="L2:N2"/>
  </mergeCells>
  <conditionalFormatting sqref="J5:J250">
    <cfRule type="cellIs" dxfId="1" priority="1" operator="lessThan">
      <formula>-0.00001</formula>
    </cfRule>
    <cfRule type="cellIs" dxfId="0" priority="2" operator="greaterThan">
      <formula>0.00001</formula>
    </cfRule>
  </conditionalFormatting>
  <pageMargins left="0.7" right="0.7" top="0.75" bottom="0.75" header="0.3" footer="0.3"/>
  <pageSetup paperSize="331"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39C53-C681-426F-A211-C4F61558A3DD}">
  <dimension ref="B2:I18"/>
  <sheetViews>
    <sheetView workbookViewId="0">
      <selection activeCell="L16" sqref="L16"/>
    </sheetView>
  </sheetViews>
  <sheetFormatPr defaultRowHeight="14.4" x14ac:dyDescent="0.3"/>
  <cols>
    <col min="1" max="3" width="8.88671875" style="48"/>
    <col min="4" max="4" width="10.109375" style="48" bestFit="1" customWidth="1"/>
    <col min="5" max="6" width="8.88671875" style="48"/>
    <col min="7" max="7" width="9.77734375" style="48" bestFit="1" customWidth="1"/>
    <col min="8" max="8" width="8.88671875" style="48"/>
    <col min="9" max="9" width="10.109375" style="48" bestFit="1" customWidth="1"/>
    <col min="10" max="16384" width="8.88671875" style="48"/>
  </cols>
  <sheetData>
    <row r="2" spans="2:9" x14ac:dyDescent="0.3">
      <c r="B2" s="211" t="s">
        <v>28</v>
      </c>
      <c r="C2" s="211"/>
      <c r="D2" s="211"/>
      <c r="G2" s="211" t="s">
        <v>29</v>
      </c>
      <c r="H2" s="211"/>
      <c r="I2" s="211"/>
    </row>
    <row r="3" spans="2:9" x14ac:dyDescent="0.3">
      <c r="B3" s="124"/>
      <c r="C3" s="124" t="s">
        <v>96</v>
      </c>
      <c r="D3" s="124" t="s">
        <v>97</v>
      </c>
      <c r="G3" s="124"/>
      <c r="H3" s="124" t="s">
        <v>98</v>
      </c>
      <c r="I3" s="124" t="s">
        <v>99</v>
      </c>
    </row>
    <row r="4" spans="2:9" x14ac:dyDescent="0.3">
      <c r="B4" s="124" t="s">
        <v>92</v>
      </c>
      <c r="C4" s="125">
        <f>'Sales by Day'!D3</f>
        <v>900</v>
      </c>
      <c r="D4" s="125">
        <f>'Sales by Day'!F3</f>
        <v>349.99</v>
      </c>
      <c r="G4" s="124" t="s">
        <v>92</v>
      </c>
      <c r="H4" s="125">
        <f>'Sales by Day'!E3</f>
        <v>700</v>
      </c>
      <c r="I4" s="125">
        <f>'Sales by Day'!G3</f>
        <v>71.140000000000015</v>
      </c>
    </row>
    <row r="5" spans="2:9" x14ac:dyDescent="0.3">
      <c r="B5" s="124" t="s">
        <v>67</v>
      </c>
      <c r="C5" s="125">
        <f>'Sales by Day'!M3</f>
        <v>0</v>
      </c>
      <c r="D5" s="125">
        <f>'Sales by Day'!O3</f>
        <v>0</v>
      </c>
      <c r="G5" s="124" t="s">
        <v>67</v>
      </c>
      <c r="H5" s="125">
        <f>'Sales by Day'!N3</f>
        <v>0</v>
      </c>
      <c r="I5" s="125">
        <f>'Sales by Day'!P3</f>
        <v>0</v>
      </c>
    </row>
    <row r="6" spans="2:9" x14ac:dyDescent="0.3">
      <c r="B6" s="124" t="s">
        <v>93</v>
      </c>
      <c r="C6" s="125">
        <f>'Sales by Day'!V3</f>
        <v>0</v>
      </c>
      <c r="D6" s="125">
        <f>'Sales by Day'!X3</f>
        <v>30</v>
      </c>
      <c r="G6" s="124" t="s">
        <v>93</v>
      </c>
      <c r="H6" s="125">
        <f>'Sales by Day'!W3</f>
        <v>0</v>
      </c>
      <c r="I6" s="125">
        <f>'Sales by Day'!Y3</f>
        <v>22.75</v>
      </c>
    </row>
    <row r="7" spans="2:9" x14ac:dyDescent="0.3">
      <c r="B7" s="124" t="s">
        <v>69</v>
      </c>
      <c r="C7" s="125">
        <f>'Sales by Day'!AE3</f>
        <v>0</v>
      </c>
      <c r="D7" s="125">
        <f>'Sales by Day'!AG3</f>
        <v>0</v>
      </c>
      <c r="G7" s="124" t="s">
        <v>69</v>
      </c>
      <c r="H7" s="125">
        <f>'Sales by Day'!AF3</f>
        <v>0</v>
      </c>
      <c r="I7" s="125">
        <f>'Sales by Day'!AH3</f>
        <v>0</v>
      </c>
    </row>
    <row r="8" spans="2:9" x14ac:dyDescent="0.3">
      <c r="B8" s="124" t="s">
        <v>94</v>
      </c>
      <c r="C8" s="125">
        <f>'Sales by Day'!AN3</f>
        <v>0</v>
      </c>
      <c r="D8" s="125">
        <f>'Sales by Day'!AP3</f>
        <v>0</v>
      </c>
      <c r="G8" s="124" t="s">
        <v>94</v>
      </c>
      <c r="H8" s="125">
        <f>'Sales by Day'!AO3</f>
        <v>0</v>
      </c>
      <c r="I8" s="125">
        <f>'Sales by Day'!AQ3</f>
        <v>0</v>
      </c>
    </row>
    <row r="9" spans="2:9" x14ac:dyDescent="0.3">
      <c r="B9" s="124" t="s">
        <v>95</v>
      </c>
      <c r="C9" s="125">
        <f>'Sales by Day'!AW3</f>
        <v>0</v>
      </c>
      <c r="D9" s="125">
        <f>'Sales by Day'!AY3</f>
        <v>0</v>
      </c>
      <c r="G9" s="124" t="s">
        <v>95</v>
      </c>
      <c r="H9" s="125">
        <f>'Sales by Day'!AX3</f>
        <v>0</v>
      </c>
      <c r="I9" s="125">
        <f>'Sales by Day'!AZ3</f>
        <v>0</v>
      </c>
    </row>
    <row r="10" spans="2:9" x14ac:dyDescent="0.3">
      <c r="B10" s="124" t="s">
        <v>72</v>
      </c>
      <c r="C10" s="125">
        <f>'Sales by Day'!D39</f>
        <v>0</v>
      </c>
      <c r="D10" s="125">
        <f>'Sales by Day'!F39</f>
        <v>0</v>
      </c>
      <c r="G10" s="124" t="s">
        <v>72</v>
      </c>
      <c r="H10" s="125">
        <f>'Sales by Day'!E39</f>
        <v>0</v>
      </c>
      <c r="I10" s="125">
        <f>'Sales by Day'!G39</f>
        <v>0</v>
      </c>
    </row>
    <row r="11" spans="2:9" x14ac:dyDescent="0.3">
      <c r="B11" s="124" t="s">
        <v>73</v>
      </c>
      <c r="C11" s="125">
        <f>'Sales by Day'!M39</f>
        <v>0</v>
      </c>
      <c r="D11" s="125">
        <f>'Sales by Day'!O39</f>
        <v>0</v>
      </c>
      <c r="G11" s="124" t="s">
        <v>73</v>
      </c>
      <c r="H11" s="125">
        <f>'Sales by Day'!N39</f>
        <v>0</v>
      </c>
      <c r="I11" s="125">
        <f>'Sales by Day'!P39</f>
        <v>0</v>
      </c>
    </row>
    <row r="12" spans="2:9" x14ac:dyDescent="0.3">
      <c r="B12" s="124" t="s">
        <v>74</v>
      </c>
      <c r="C12" s="125">
        <f>'Sales by Day'!V39</f>
        <v>0</v>
      </c>
      <c r="D12" s="125">
        <f>'Sales by Day'!X39</f>
        <v>0</v>
      </c>
      <c r="G12" s="124" t="s">
        <v>74</v>
      </c>
      <c r="H12" s="125">
        <f>'Sales by Day'!W39</f>
        <v>0</v>
      </c>
      <c r="I12" s="125">
        <f>'Sales by Day'!Y39</f>
        <v>0</v>
      </c>
    </row>
    <row r="13" spans="2:9" x14ac:dyDescent="0.3">
      <c r="B13" s="124" t="s">
        <v>75</v>
      </c>
      <c r="C13" s="125">
        <f>'Sales by Day'!AE39</f>
        <v>0</v>
      </c>
      <c r="D13" s="125">
        <f>'Sales by Day'!AG39</f>
        <v>0</v>
      </c>
      <c r="G13" s="124" t="s">
        <v>75</v>
      </c>
      <c r="H13" s="125">
        <f>'Sales by Day'!AF39</f>
        <v>0</v>
      </c>
      <c r="I13" s="125">
        <f>'Sales by Day'!AH39</f>
        <v>0</v>
      </c>
    </row>
    <row r="14" spans="2:9" x14ac:dyDescent="0.3">
      <c r="B14" s="124" t="s">
        <v>76</v>
      </c>
      <c r="C14" s="125">
        <f>'Sales by Day'!AN39</f>
        <v>0</v>
      </c>
      <c r="D14" s="125">
        <f>'Sales by Day'!AP39</f>
        <v>0</v>
      </c>
      <c r="G14" s="124" t="s">
        <v>76</v>
      </c>
      <c r="H14" s="125">
        <f>'Sales by Day'!AO39</f>
        <v>0</v>
      </c>
      <c r="I14" s="125">
        <f>'Sales by Day'!AQ39</f>
        <v>0</v>
      </c>
    </row>
    <row r="15" spans="2:9" x14ac:dyDescent="0.3">
      <c r="B15" s="124" t="s">
        <v>77</v>
      </c>
      <c r="C15" s="125">
        <f>'Sales by Day'!AW39</f>
        <v>0</v>
      </c>
      <c r="D15" s="125">
        <f>'Sales by Day'!AY39</f>
        <v>0</v>
      </c>
      <c r="G15" s="124" t="s">
        <v>77</v>
      </c>
      <c r="H15" s="125">
        <f>'Sales by Day'!AX39</f>
        <v>0</v>
      </c>
      <c r="I15" s="125">
        <f>'Sales by Day'!AZ39</f>
        <v>0</v>
      </c>
    </row>
    <row r="17" spans="2:9" x14ac:dyDescent="0.3">
      <c r="C17" s="124" t="s">
        <v>96</v>
      </c>
      <c r="D17" s="124" t="s">
        <v>97</v>
      </c>
      <c r="H17" s="124" t="s">
        <v>98</v>
      </c>
      <c r="I17" s="124" t="s">
        <v>99</v>
      </c>
    </row>
    <row r="18" spans="2:9" x14ac:dyDescent="0.3">
      <c r="B18" s="124" t="s">
        <v>12</v>
      </c>
      <c r="C18" s="125">
        <f>SUM(C4:C15)</f>
        <v>900</v>
      </c>
      <c r="D18" s="125">
        <f>SUM(D4:D15)</f>
        <v>379.99</v>
      </c>
      <c r="G18" s="124" t="s">
        <v>12</v>
      </c>
      <c r="H18" s="125">
        <f>SUM(H4:H15)</f>
        <v>700</v>
      </c>
      <c r="I18" s="125">
        <f>SUM(I4:I15)</f>
        <v>93.890000000000015</v>
      </c>
    </row>
  </sheetData>
  <mergeCells count="2">
    <mergeCell ref="B2:D2"/>
    <mergeCell ref="G2:I2"/>
  </mergeCells>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Dashboard View</vt:lpstr>
      <vt:lpstr>Sales by Day</vt:lpstr>
      <vt:lpstr>Sales Information</vt:lpstr>
      <vt:lpstr>Card Costs + Results</vt:lpstr>
      <vt:lpstr>Chart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torres</dc:creator>
  <cp:lastModifiedBy>chris torres</cp:lastModifiedBy>
  <dcterms:created xsi:type="dcterms:W3CDTF">2019-01-01T07:41:38Z</dcterms:created>
  <dcterms:modified xsi:type="dcterms:W3CDTF">2024-01-15T17:46:02Z</dcterms:modified>
</cp:coreProperties>
</file>